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599" activeTab="0"/>
  </bookViews>
  <sheets>
    <sheet name="Data" sheetId="1" r:id="rId1"/>
    <sheet name="PROPOSAL FORM" sheetId="2" r:id="rId2"/>
  </sheets>
  <definedNames/>
  <calcPr fullCalcOnLoad="1"/>
</workbook>
</file>

<file path=xl/sharedStrings.xml><?xml version="1.0" encoding="utf-8"?>
<sst xmlns="http://schemas.openxmlformats.org/spreadsheetml/2006/main" count="266" uniqueCount="209">
  <si>
    <t xml:space="preserve">DIRECTORATE OF INSURANCE </t>
  </si>
  <si>
    <t>GOVERNMENT OF ANDHRA PRADESH</t>
  </si>
  <si>
    <t>HYDERABAD, Andhra Pradesh</t>
  </si>
  <si>
    <t>District Insurance Office</t>
  </si>
  <si>
    <t>Policy No</t>
  </si>
  <si>
    <t xml:space="preserve">1.  Name of the Subscriber </t>
  </si>
  <si>
    <t xml:space="preserve"> (As per Service Register) </t>
  </si>
  <si>
    <t>5.  Office where he is employed</t>
  </si>
  <si>
    <t>D</t>
  </si>
  <si>
    <t>M</t>
  </si>
  <si>
    <t>Y</t>
  </si>
  <si>
    <t>Rs.</t>
  </si>
  <si>
    <t xml:space="preserve">Date : </t>
  </si>
  <si>
    <t xml:space="preserve">Station :  </t>
  </si>
  <si>
    <t>Pay Scale</t>
  </si>
  <si>
    <t xml:space="preserve">Father's Name </t>
  </si>
  <si>
    <t>Designation</t>
  </si>
  <si>
    <t>Date of Birth</t>
  </si>
  <si>
    <t>Office where he is employed</t>
  </si>
  <si>
    <t>DDO Code</t>
  </si>
  <si>
    <t>Employee I. D. No.</t>
  </si>
  <si>
    <t>Aadhar Card No</t>
  </si>
  <si>
    <t xml:space="preserve">Mobile No.    </t>
  </si>
  <si>
    <t xml:space="preserve">E – Mail of Policyholder  </t>
  </si>
  <si>
    <t>-</t>
  </si>
  <si>
    <t>Basic Pay (Rs.)</t>
  </si>
  <si>
    <t>0549611</t>
  </si>
  <si>
    <t>SAI BABU</t>
  </si>
  <si>
    <t>SCHOOL ASSISTANT</t>
  </si>
  <si>
    <t>SRRZPH SCHOOL NUZVID</t>
  </si>
  <si>
    <t>05120308013</t>
  </si>
  <si>
    <t>13000-40270</t>
  </si>
  <si>
    <t>13390-41380</t>
  </si>
  <si>
    <t>13780-42490</t>
  </si>
  <si>
    <t>14600-44870</t>
  </si>
  <si>
    <t>15030-46060</t>
  </si>
  <si>
    <t>15460-47330</t>
  </si>
  <si>
    <t>16400-49870</t>
  </si>
  <si>
    <t>17890-53950</t>
  </si>
  <si>
    <t>18400-55410</t>
  </si>
  <si>
    <t>19500-58330</t>
  </si>
  <si>
    <t>21230-63010</t>
  </si>
  <si>
    <t>22460-66330</t>
  </si>
  <si>
    <t>23100-67990</t>
  </si>
  <si>
    <t>24440-71510</t>
  </si>
  <si>
    <t>25140-73270</t>
  </si>
  <si>
    <t>26600-77030</t>
  </si>
  <si>
    <t>28940-78910</t>
  </si>
  <si>
    <t>29760-80930</t>
  </si>
  <si>
    <t>31460-84970</t>
  </si>
  <si>
    <t>35120-87130</t>
  </si>
  <si>
    <t>37100-91450</t>
  </si>
  <si>
    <t>40270-93780</t>
  </si>
  <si>
    <t>42490-96110</t>
  </si>
  <si>
    <t>46060-98440</t>
  </si>
  <si>
    <t>49870-100770</t>
  </si>
  <si>
    <t>52590-103290</t>
  </si>
  <si>
    <t>56870-105810</t>
  </si>
  <si>
    <t>61450-105810</t>
  </si>
  <si>
    <t>66330-108330</t>
  </si>
  <si>
    <t>73270-108330</t>
  </si>
  <si>
    <t>80930-110850</t>
  </si>
  <si>
    <t>87130-110850</t>
  </si>
  <si>
    <t>867449859046</t>
  </si>
  <si>
    <t>nagendraraoch25@gmail.com</t>
  </si>
  <si>
    <t>District insurance office</t>
  </si>
  <si>
    <t>VIJAYAWADA</t>
  </si>
  <si>
    <t>L804624</t>
  </si>
  <si>
    <t>APPLICATION FOR POLICY</t>
  </si>
  <si>
    <t xml:space="preserve">  Form No. 1</t>
  </si>
  <si>
    <t>PROPOSAL FORM</t>
  </si>
  <si>
    <t xml:space="preserve">All Columns shall be filled in capitals only </t>
  </si>
  <si>
    <t xml:space="preserve">  Proposal Form No. </t>
  </si>
  <si>
    <t xml:space="preserve"> Surname</t>
  </si>
  <si>
    <t>Full Name</t>
  </si>
  <si>
    <t>Male</t>
  </si>
  <si>
    <t>Female</t>
  </si>
  <si>
    <t xml:space="preserve">3.  Father’s Name </t>
  </si>
  <si>
    <t>4. Designation</t>
  </si>
  <si>
    <t>P</t>
  </si>
  <si>
    <t>I</t>
  </si>
  <si>
    <t>N</t>
  </si>
  <si>
    <t xml:space="preserve"> 7. Date of First Appointment</t>
  </si>
  <si>
    <t>6. Date of Birth</t>
  </si>
  <si>
    <t>8.  Marital Status</t>
  </si>
  <si>
    <t xml:space="preserve">Married </t>
  </si>
  <si>
    <t xml:space="preserve">Unmarried </t>
  </si>
  <si>
    <t xml:space="preserve">Widow </t>
  </si>
  <si>
    <t>Divorced</t>
  </si>
  <si>
    <t xml:space="preserve">9.  If married, No. of Children and their ages </t>
  </si>
  <si>
    <t>No of Children</t>
  </si>
  <si>
    <t xml:space="preserve">Age </t>
  </si>
  <si>
    <t xml:space="preserve">10.  Basic Pay </t>
  </si>
  <si>
    <t>11.  DETAILS OF NOMINATION</t>
  </si>
  <si>
    <t>Name of Nominee</t>
  </si>
  <si>
    <t>Name of Nominee’s Father</t>
  </si>
  <si>
    <t>Age</t>
  </si>
  <si>
    <t>Relationship of Nominee</t>
  </si>
  <si>
    <t>S. No</t>
  </si>
  <si>
    <t xml:space="preserve">12.  Are you in Good Health </t>
  </si>
  <si>
    <t>YES</t>
  </si>
  <si>
    <t>NO</t>
  </si>
  <si>
    <t xml:space="preserve"> 2. Sex</t>
  </si>
  <si>
    <t xml:space="preserve">13.  Have you in the preceeding (3) years been absent on Leave on </t>
  </si>
  <si>
    <t xml:space="preserve">details       </t>
  </si>
  <si>
    <t xml:space="preserve">Medical Grounds for more than (10) days at a time ? If Yes, give </t>
  </si>
  <si>
    <t xml:space="preserve">14.  1.  Have you ever suffered from any of the following Diseases </t>
  </si>
  <si>
    <t xml:space="preserve">a. Heart Ailment </t>
  </si>
  <si>
    <t xml:space="preserve">b. Kidney  </t>
  </si>
  <si>
    <t>c. Cancer</t>
  </si>
  <si>
    <t>d. Lungs</t>
  </si>
  <si>
    <t xml:space="preserve">   2.   If Yes, give details of Disease, duration and </t>
  </si>
  <si>
    <t xml:space="preserve">Treatment received </t>
  </si>
  <si>
    <t xml:space="preserve">15.  Are you a physically challenged person.  If so, enclose Certificate </t>
  </si>
  <si>
    <t xml:space="preserve">issued by a Competent Authority </t>
  </si>
  <si>
    <t>Total Monthly Premium</t>
  </si>
  <si>
    <t>17.  Proposed Monthly Premium</t>
  </si>
  <si>
    <t xml:space="preserve">18.  Month and Year of Recovery </t>
  </si>
  <si>
    <t xml:space="preserve">19.  Mobile No.    </t>
  </si>
  <si>
    <t>21.  Aadhar Card No</t>
  </si>
  <si>
    <t>20.  Email Address</t>
  </si>
  <si>
    <t>22.  Employee ID No</t>
  </si>
  <si>
    <t>23.  Major Head</t>
  </si>
  <si>
    <t xml:space="preserve">Try. D. D. O. Code </t>
  </si>
  <si>
    <t>CHIKKAVARAPU NAGENDRA RAO</t>
  </si>
  <si>
    <t>Mandal</t>
  </si>
  <si>
    <t>District</t>
  </si>
  <si>
    <r>
      <t>Name of the Subscriber          (</t>
    </r>
    <r>
      <rPr>
        <sz val="11"/>
        <color indexed="10"/>
        <rFont val="Calibri"/>
        <family val="2"/>
      </rPr>
      <t>SUR NAME FIRST</t>
    </r>
    <r>
      <rPr>
        <sz val="11"/>
        <color theme="1"/>
        <rFont val="Calibri"/>
        <family val="2"/>
      </rPr>
      <t>)</t>
    </r>
  </si>
  <si>
    <t>NUZVID MANDAL</t>
  </si>
  <si>
    <t>KRISHNA DISTRICT</t>
  </si>
  <si>
    <t>Date of  First Appointment</t>
  </si>
  <si>
    <t xml:space="preserve">  “I do hereby declare that the foregoing details and Answers have been given by me after fully understanding the questions, the same are true, full and complete whether written in my own hand writing or not in every particular and that I have not withheld or concealed any circumstances with regard to which information has been required from me.  I agree that the foregoing statements and declaration shall be the basis of the proposed contract  for an Insurance and that if it shall hereafter appear that I have willfully made any untrue statement or have fraudulently concealed any circumstances which I ought to have made known then all the Premia which shall have been paid under the said contract shall be forfeited and the contract rendered absolutely null and void.”</t>
  </si>
  <si>
    <t xml:space="preserve"> Signature</t>
  </si>
  <si>
    <t>CERTIFIED BY OFFICER BEFORE WHOM THE PROPOSAL IS SIGNED</t>
  </si>
  <si>
    <t xml:space="preserve">been affixed in my presence.  The First Premium recovered for fresh /subsequent Insurance is </t>
  </si>
  <si>
    <t xml:space="preserve">(including previous and present Premium) from the pay of </t>
  </si>
  <si>
    <t>dated</t>
  </si>
  <si>
    <t xml:space="preserve">year, vide token No. </t>
  </si>
  <si>
    <t>in all</t>
  </si>
  <si>
    <t xml:space="preserve">Declaration by the Proponent </t>
  </si>
  <si>
    <t xml:space="preserve">    I certify that the service particulars stated above are correct and the Proponent’s Signature has </t>
  </si>
  <si>
    <t>Drawing and Disbursing Officer</t>
  </si>
  <si>
    <t>Signature</t>
  </si>
  <si>
    <t xml:space="preserve">(If DDO is not gazetted, it should be countersigned by next Gazetted Officer and Self Attestation is not acceptable) </t>
  </si>
  <si>
    <t xml:space="preserve">Designation </t>
  </si>
  <si>
    <t>Office Seal</t>
  </si>
  <si>
    <t xml:space="preserve">For OFFFICE USE </t>
  </si>
  <si>
    <t xml:space="preserve">                                                                              O.R. (            )</t>
  </si>
  <si>
    <t xml:space="preserve"> Supdt.  </t>
  </si>
  <si>
    <t xml:space="preserve"> DIO </t>
  </si>
  <si>
    <t>√</t>
  </si>
  <si>
    <t>MALE/FEMALE</t>
  </si>
  <si>
    <t>Marital Status</t>
  </si>
  <si>
    <r>
      <t>(</t>
    </r>
    <r>
      <rPr>
        <sz val="11"/>
        <color indexed="8"/>
        <rFont val="Calibri"/>
        <family val="2"/>
      </rPr>
      <t>√)</t>
    </r>
  </si>
  <si>
    <t>If married, No of children and their age</t>
  </si>
  <si>
    <t xml:space="preserve">No of children </t>
  </si>
  <si>
    <t>age</t>
  </si>
  <si>
    <t>Majar Head</t>
  </si>
  <si>
    <t xml:space="preserve">Are you in Good Health </t>
  </si>
  <si>
    <t>Have you ever suffered from any of Diseases</t>
  </si>
  <si>
    <t xml:space="preserve">Heart Ailment </t>
  </si>
  <si>
    <t xml:space="preserve">Kidney  </t>
  </si>
  <si>
    <t>Cancer</t>
  </si>
  <si>
    <t>Lungs</t>
  </si>
  <si>
    <t xml:space="preserve"> If Yes, give details of Disease, duration and  If Yes, give details of Disease, duration and Treatment received </t>
  </si>
  <si>
    <t xml:space="preserve"> Are you a physically challenged person.</t>
  </si>
  <si>
    <t>16.   If already insured Policy No.</t>
  </si>
  <si>
    <t>a) Have you in the preceeding (3) years been absent on Leave on Medical Grounds for more than (10) days at a time ?</t>
  </si>
  <si>
    <t xml:space="preserve">b)  If Yes, give details </t>
  </si>
  <si>
    <t xml:space="preserve">Month and Year of Recovery </t>
  </si>
  <si>
    <t>Month</t>
  </si>
  <si>
    <t>Year</t>
  </si>
  <si>
    <t>January</t>
  </si>
  <si>
    <t>February</t>
  </si>
  <si>
    <t>March</t>
  </si>
  <si>
    <t>April</t>
  </si>
  <si>
    <t>May</t>
  </si>
  <si>
    <t>June</t>
  </si>
  <si>
    <t>July</t>
  </si>
  <si>
    <t>August</t>
  </si>
  <si>
    <t>September</t>
  </si>
  <si>
    <t>October</t>
  </si>
  <si>
    <t>November</t>
  </si>
  <si>
    <t>December</t>
  </si>
  <si>
    <t xml:space="preserve"> If already insured, Total old Premium (Rs.)</t>
  </si>
  <si>
    <t>month and</t>
  </si>
  <si>
    <t xml:space="preserve">Token No and Date </t>
  </si>
  <si>
    <t>Token No</t>
  </si>
  <si>
    <t>Date</t>
  </si>
  <si>
    <t>25-04-2016</t>
  </si>
  <si>
    <t>CH SAI PHANINDRA</t>
  </si>
  <si>
    <t>CH SAI MANISH</t>
  </si>
  <si>
    <t>NAGENDRA RAO</t>
  </si>
  <si>
    <t>SON</t>
  </si>
  <si>
    <t>DAUGHTER</t>
  </si>
  <si>
    <t>WIFE</t>
  </si>
  <si>
    <t>MOTHER</t>
  </si>
  <si>
    <t>FATHER</t>
  </si>
  <si>
    <t>Share   (%)</t>
  </si>
  <si>
    <t>Share (%)</t>
  </si>
  <si>
    <t>POLICY TYPE</t>
  </si>
  <si>
    <t>Policy No (If new policy, leave it as blank)</t>
  </si>
  <si>
    <t>DETAILS OF NOMINATION</t>
  </si>
  <si>
    <t>%</t>
  </si>
  <si>
    <t>MALE</t>
  </si>
  <si>
    <t>PIN Number of village</t>
  </si>
  <si>
    <t>Proposed Monthly Premium (Rs.)</t>
  </si>
  <si>
    <r>
      <t xml:space="preserve">DATA FOR THE APGLI LOAN APPLICATION
</t>
    </r>
    <r>
      <rPr>
        <b/>
        <sz val="14"/>
        <color indexed="8"/>
        <rFont val="Calibri"/>
        <family val="2"/>
      </rPr>
      <t>(</t>
    </r>
    <r>
      <rPr>
        <b/>
        <sz val="14"/>
        <color indexed="10"/>
        <rFont val="Calibri"/>
        <family val="2"/>
      </rPr>
      <t>ALL THE FIELDS SHOULD BE FILLED IN CAPITAL LETTERS ONLY</t>
    </r>
    <r>
      <rPr>
        <b/>
        <sz val="14"/>
        <color indexed="8"/>
        <rFont val="Calibri"/>
        <family val="2"/>
      </rPr>
      <t xml:space="preserve">)
</t>
    </r>
    <r>
      <rPr>
        <b/>
        <sz val="12"/>
        <color indexed="8"/>
        <rFont val="Calibri"/>
        <family val="2"/>
      </rPr>
      <t>for details contact cell : 9440297273, Ch Nagendra Rao, SA(Maths), SRRZPHS Nuzvid.</t>
    </r>
  </si>
  <si>
    <t>ENHANCED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</si>
</sst>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1"/>
      <color indexed="8"/>
      <name val="Calibri"/>
      <family val="2"/>
    </font>
    <font>
      <b/>
      <sz val="14"/>
      <color indexed="8"/>
      <name val="Calibri"/>
      <family val="2"/>
    </font>
    <font>
      <sz val="10"/>
      <color indexed="8"/>
      <name val="Calibri"/>
      <family val="2"/>
    </font>
    <font>
      <b/>
      <sz val="20"/>
      <color indexed="8"/>
      <name val="Calibri"/>
      <family val="2"/>
    </font>
    <font>
      <b/>
      <sz val="14"/>
      <color indexed="10"/>
      <name val="Calibri"/>
      <family val="2"/>
    </font>
    <font>
      <sz val="11"/>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4"/>
      <color theme="1"/>
      <name val="Calibri"/>
      <family val="2"/>
    </font>
    <font>
      <b/>
      <sz val="20"/>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
      <left/>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right style="thin"/>
      <top style="thin"/>
      <bottom/>
    </border>
    <border>
      <left/>
      <right/>
      <top/>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6">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xf>
    <xf numFmtId="0" fontId="37"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vertical="center"/>
    </xf>
    <xf numFmtId="0" fontId="0" fillId="0" borderId="0" xfId="0" applyAlignment="1">
      <alignment horizontal="center" vertical="center"/>
    </xf>
    <xf numFmtId="0" fontId="39" fillId="0" borderId="0" xfId="0" applyFont="1" applyAlignment="1">
      <alignment/>
    </xf>
    <xf numFmtId="0" fontId="0" fillId="12" borderId="16" xfId="0" applyFill="1" applyBorder="1" applyAlignment="1">
      <alignment vertical="top"/>
    </xf>
    <xf numFmtId="0" fontId="0" fillId="0" borderId="15"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39" fillId="0" borderId="0" xfId="0" applyFont="1" applyBorder="1" applyAlignment="1">
      <alignment horizontal="center"/>
    </xf>
    <xf numFmtId="0" fontId="0" fillId="0" borderId="0" xfId="0" applyAlignment="1">
      <alignment vertical="top" wrapText="1"/>
    </xf>
    <xf numFmtId="0" fontId="0" fillId="0" borderId="0" xfId="0" applyAlignment="1">
      <alignment vertical="top"/>
    </xf>
    <xf numFmtId="0" fontId="0" fillId="0" borderId="0" xfId="0" applyBorder="1" applyAlignment="1">
      <alignment horizontal="left"/>
    </xf>
    <xf numFmtId="0" fontId="0" fillId="0" borderId="12" xfId="0" applyBorder="1" applyAlignment="1">
      <alignment horizontal="center"/>
    </xf>
    <xf numFmtId="0" fontId="0" fillId="0" borderId="11" xfId="0" applyBorder="1" applyAlignment="1">
      <alignment horizontal="center"/>
    </xf>
    <xf numFmtId="0" fontId="0" fillId="0" borderId="19" xfId="0" applyBorder="1" applyAlignment="1">
      <alignment horizontal="left"/>
    </xf>
    <xf numFmtId="0" fontId="0" fillId="0" borderId="16"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Alignment="1">
      <alignment horizontal="justify" wrapText="1"/>
    </xf>
    <xf numFmtId="0" fontId="0" fillId="0" borderId="0" xfId="0" applyAlignment="1">
      <alignment horizontal="justify"/>
    </xf>
    <xf numFmtId="0" fontId="0" fillId="0" borderId="14" xfId="0" applyBorder="1" applyAlignment="1">
      <alignment horizontal="center"/>
    </xf>
    <xf numFmtId="0" fontId="0" fillId="0" borderId="16" xfId="0" applyFont="1" applyBorder="1" applyAlignment="1">
      <alignment horizont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12" borderId="16" xfId="0" applyFill="1" applyBorder="1" applyAlignment="1">
      <alignment vertical="top" wrapText="1"/>
    </xf>
    <xf numFmtId="0" fontId="0" fillId="12" borderId="20" xfId="0" applyFill="1" applyBorder="1" applyAlignment="1">
      <alignment vertical="top" wrapText="1"/>
    </xf>
    <xf numFmtId="0" fontId="0" fillId="0" borderId="0" xfId="0" applyBorder="1" applyAlignment="1">
      <alignment horizontal="center"/>
    </xf>
    <xf numFmtId="0" fontId="0" fillId="0" borderId="16" xfId="0" applyBorder="1" applyAlignment="1" applyProtection="1">
      <alignment horizontal="center" vertical="center"/>
      <protection hidden="1" locked="0"/>
    </xf>
    <xf numFmtId="0" fontId="0" fillId="0" borderId="16" xfId="0" applyBorder="1" applyAlignment="1" applyProtection="1">
      <alignment/>
      <protection hidden="1" locked="0"/>
    </xf>
    <xf numFmtId="0" fontId="0" fillId="0" borderId="16" xfId="0" applyBorder="1" applyAlignment="1" applyProtection="1">
      <alignment horizontal="center"/>
      <protection hidden="1" locked="0"/>
    </xf>
    <xf numFmtId="0" fontId="0" fillId="0" borderId="0" xfId="0" applyAlignment="1" applyProtection="1">
      <alignment horizontal="justify" wrapText="1"/>
      <protection hidden="1" locked="0"/>
    </xf>
    <xf numFmtId="0" fontId="0" fillId="0" borderId="11" xfId="0" applyBorder="1" applyAlignment="1">
      <alignment/>
    </xf>
    <xf numFmtId="0" fontId="39" fillId="0" borderId="0" xfId="0" applyFont="1" applyBorder="1" applyAlignment="1">
      <alignment/>
    </xf>
    <xf numFmtId="0" fontId="0" fillId="0" borderId="0" xfId="0" applyBorder="1" applyAlignment="1">
      <alignment wrapText="1"/>
    </xf>
    <xf numFmtId="0" fontId="0" fillId="0" borderId="0" xfId="0" applyAlignment="1">
      <alignment wrapText="1"/>
    </xf>
    <xf numFmtId="0" fontId="0" fillId="0" borderId="0" xfId="0" applyBorder="1" applyAlignment="1" applyProtection="1">
      <alignment wrapText="1"/>
      <protection hidden="1" locked="0"/>
    </xf>
    <xf numFmtId="0" fontId="0" fillId="17" borderId="16" xfId="0" applyFill="1" applyBorder="1" applyAlignment="1" applyProtection="1">
      <alignment horizontal="center" vertical="center"/>
      <protection locked="0"/>
    </xf>
    <xf numFmtId="0" fontId="40" fillId="17" borderId="16" xfId="0" applyFont="1" applyFill="1" applyBorder="1" applyAlignment="1" applyProtection="1">
      <alignment horizontal="center" vertical="center"/>
      <protection locked="0"/>
    </xf>
    <xf numFmtId="0" fontId="0" fillId="17" borderId="16" xfId="0" applyFill="1" applyBorder="1" applyAlignment="1" applyProtection="1">
      <alignment horizontal="left" vertical="top" wrapText="1"/>
      <protection locked="0"/>
    </xf>
    <xf numFmtId="0" fontId="0" fillId="17" borderId="16" xfId="0" applyFill="1" applyBorder="1" applyAlignment="1" applyProtection="1">
      <alignment horizontal="center" vertical="top" wrapText="1"/>
      <protection locked="0"/>
    </xf>
    <xf numFmtId="0" fontId="37" fillId="12" borderId="16" xfId="0" applyFont="1" applyFill="1" applyBorder="1" applyAlignment="1" applyProtection="1">
      <alignment/>
      <protection/>
    </xf>
    <xf numFmtId="0" fontId="39" fillId="12" borderId="16" xfId="0" applyFont="1" applyFill="1" applyBorder="1" applyAlignment="1" applyProtection="1">
      <alignment horizontal="left" vertical="top" wrapText="1"/>
      <protection locked="0"/>
    </xf>
    <xf numFmtId="0" fontId="39" fillId="12" borderId="20" xfId="0" applyFont="1" applyFill="1" applyBorder="1" applyAlignment="1" applyProtection="1">
      <alignment horizontal="center" vertical="center" wrapText="1"/>
      <protection/>
    </xf>
    <xf numFmtId="0" fontId="0" fillId="12" borderId="20" xfId="0" applyFill="1" applyBorder="1" applyAlignment="1" applyProtection="1">
      <alignment horizontal="center" vertical="top" wrapText="1"/>
      <protection/>
    </xf>
    <xf numFmtId="0" fontId="0" fillId="12" borderId="20" xfId="0"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0" fillId="12" borderId="20" xfId="0" applyFill="1" applyBorder="1" applyAlignment="1">
      <alignment vertical="top"/>
    </xf>
    <xf numFmtId="0" fontId="0" fillId="0" borderId="16" xfId="0" applyBorder="1" applyAlignment="1">
      <alignment vertical="top"/>
    </xf>
    <xf numFmtId="0" fontId="0" fillId="0" borderId="21" xfId="0" applyBorder="1" applyAlignment="1">
      <alignment vertical="top"/>
    </xf>
    <xf numFmtId="0" fontId="40" fillId="0" borderId="0" xfId="0" applyFont="1" applyAlignment="1">
      <alignment/>
    </xf>
    <xf numFmtId="0" fontId="37" fillId="0" borderId="16" xfId="0" applyFont="1" applyBorder="1" applyAlignment="1" applyProtection="1">
      <alignment horizontal="center" vertical="center"/>
      <protection hidden="1" locked="0"/>
    </xf>
    <xf numFmtId="0" fontId="0" fillId="12" borderId="21" xfId="0" applyFill="1" applyBorder="1" applyAlignment="1">
      <alignment horizontal="center" vertical="top"/>
    </xf>
    <xf numFmtId="0" fontId="0" fillId="12" borderId="22" xfId="0" applyFill="1" applyBorder="1" applyAlignment="1">
      <alignment horizontal="center" vertical="top"/>
    </xf>
    <xf numFmtId="0" fontId="0" fillId="12" borderId="16" xfId="0" applyFill="1" applyBorder="1" applyAlignment="1" applyProtection="1">
      <alignment horizontal="center" vertical="top" wrapText="1"/>
      <protection/>
    </xf>
    <xf numFmtId="0" fontId="39" fillId="17" borderId="19" xfId="0" applyFont="1" applyFill="1" applyBorder="1" applyAlignment="1" applyProtection="1">
      <alignment horizontal="center" vertical="top"/>
      <protection locked="0"/>
    </xf>
    <xf numFmtId="0" fontId="39" fillId="17" borderId="15" xfId="0" applyFont="1" applyFill="1" applyBorder="1" applyAlignment="1" applyProtection="1">
      <alignment horizontal="center" vertical="top"/>
      <protection locked="0"/>
    </xf>
    <xf numFmtId="0" fontId="0" fillId="17" borderId="19" xfId="0" applyFill="1" applyBorder="1" applyAlignment="1" applyProtection="1">
      <alignment horizontal="center" vertical="top"/>
      <protection locked="0"/>
    </xf>
    <xf numFmtId="0" fontId="0" fillId="17" borderId="15" xfId="0" applyFill="1" applyBorder="1" applyAlignment="1" applyProtection="1">
      <alignment horizontal="center" vertical="top"/>
      <protection locked="0"/>
    </xf>
    <xf numFmtId="0" fontId="0" fillId="17" borderId="17" xfId="0" applyFill="1" applyBorder="1" applyAlignment="1" applyProtection="1">
      <alignment horizontal="center" vertical="top"/>
      <protection locked="0"/>
    </xf>
    <xf numFmtId="0" fontId="0" fillId="12" borderId="21" xfId="0" applyFill="1" applyBorder="1" applyAlignment="1">
      <alignment horizontal="right" vertical="top"/>
    </xf>
    <xf numFmtId="0" fontId="0" fillId="12" borderId="22" xfId="0" applyFill="1" applyBorder="1" applyAlignment="1">
      <alignment horizontal="right" vertical="top"/>
    </xf>
    <xf numFmtId="0" fontId="0" fillId="12" borderId="20" xfId="0" applyFill="1" applyBorder="1" applyAlignment="1">
      <alignment horizontal="center" vertical="top"/>
    </xf>
    <xf numFmtId="0" fontId="0" fillId="17" borderId="23" xfId="0" applyFill="1" applyBorder="1" applyAlignment="1" applyProtection="1">
      <alignment horizontal="center" vertical="center"/>
      <protection locked="0"/>
    </xf>
    <xf numFmtId="0" fontId="0" fillId="17" borderId="18" xfId="0" applyFill="1" applyBorder="1" applyAlignment="1" applyProtection="1">
      <alignment horizontal="center" vertical="center"/>
      <protection locked="0"/>
    </xf>
    <xf numFmtId="0" fontId="0" fillId="17" borderId="24" xfId="0" applyFill="1" applyBorder="1" applyAlignment="1" applyProtection="1">
      <alignment horizontal="center" vertical="center"/>
      <protection locked="0"/>
    </xf>
    <xf numFmtId="0" fontId="0" fillId="12" borderId="21" xfId="0" applyFill="1" applyBorder="1" applyAlignment="1" applyProtection="1">
      <alignment horizontal="center" vertical="center"/>
      <protection/>
    </xf>
    <xf numFmtId="0" fontId="0" fillId="17" borderId="16" xfId="0" applyFill="1" applyBorder="1" applyAlignment="1" applyProtection="1">
      <alignment horizontal="center" vertical="center"/>
      <protection locked="0"/>
    </xf>
    <xf numFmtId="0" fontId="0" fillId="12" borderId="16" xfId="0" applyFill="1" applyBorder="1" applyAlignment="1" applyProtection="1">
      <alignment horizontal="center" vertical="center"/>
      <protection/>
    </xf>
    <xf numFmtId="0" fontId="0" fillId="17" borderId="19" xfId="0" applyFill="1" applyBorder="1" applyAlignment="1" applyProtection="1">
      <alignment vertical="top"/>
      <protection locked="0"/>
    </xf>
    <xf numFmtId="0" fontId="0" fillId="17" borderId="15" xfId="0" applyFill="1" applyBorder="1" applyAlignment="1" applyProtection="1">
      <alignment vertical="top"/>
      <protection locked="0"/>
    </xf>
    <xf numFmtId="0" fontId="0" fillId="17" borderId="17" xfId="0" applyFill="1" applyBorder="1" applyAlignment="1" applyProtection="1">
      <alignment vertical="top"/>
      <protection locked="0"/>
    </xf>
    <xf numFmtId="0" fontId="0" fillId="12" borderId="19" xfId="0" applyFill="1" applyBorder="1" applyAlignment="1" applyProtection="1">
      <alignment horizontal="center" vertical="center" wrapText="1"/>
      <protection/>
    </xf>
    <xf numFmtId="0" fontId="0" fillId="12" borderId="15" xfId="0" applyFill="1" applyBorder="1" applyAlignment="1" applyProtection="1">
      <alignment horizontal="center" vertical="center" wrapText="1"/>
      <protection/>
    </xf>
    <xf numFmtId="0" fontId="0" fillId="17" borderId="19" xfId="0" applyFill="1" applyBorder="1" applyAlignment="1" applyProtection="1">
      <alignment horizontal="center" vertical="center"/>
      <protection locked="0"/>
    </xf>
    <xf numFmtId="0" fontId="0" fillId="17" borderId="17" xfId="0" applyFill="1" applyBorder="1" applyAlignment="1" applyProtection="1">
      <alignment horizontal="center" vertical="center"/>
      <protection locked="0"/>
    </xf>
    <xf numFmtId="0" fontId="0" fillId="17" borderId="19" xfId="0" applyFill="1" applyBorder="1" applyAlignment="1" applyProtection="1">
      <alignment horizontal="left" vertical="top"/>
      <protection locked="0"/>
    </xf>
    <xf numFmtId="0" fontId="0" fillId="17" borderId="15" xfId="0" applyFill="1" applyBorder="1" applyAlignment="1" applyProtection="1">
      <alignment horizontal="left" vertical="top"/>
      <protection locked="0"/>
    </xf>
    <xf numFmtId="0" fontId="0" fillId="17" borderId="17" xfId="0" applyFill="1" applyBorder="1" applyAlignment="1" applyProtection="1">
      <alignment horizontal="left" vertical="top"/>
      <protection locked="0"/>
    </xf>
    <xf numFmtId="0" fontId="0" fillId="12" borderId="19" xfId="0" applyFill="1" applyBorder="1" applyAlignment="1" applyProtection="1">
      <alignment horizontal="center" vertical="center"/>
      <protection/>
    </xf>
    <xf numFmtId="0" fontId="0" fillId="12" borderId="15" xfId="0" applyFill="1" applyBorder="1" applyAlignment="1" applyProtection="1">
      <alignment horizontal="center" vertical="center"/>
      <protection/>
    </xf>
    <xf numFmtId="0" fontId="0" fillId="12" borderId="17" xfId="0" applyFill="1" applyBorder="1" applyAlignment="1" applyProtection="1">
      <alignment horizontal="center" vertical="center"/>
      <protection/>
    </xf>
    <xf numFmtId="0" fontId="0" fillId="0" borderId="0" xfId="0" applyBorder="1" applyAlignment="1" applyProtection="1">
      <alignment horizontal="center" wrapText="1"/>
      <protection hidden="1" locked="0"/>
    </xf>
    <xf numFmtId="0" fontId="39" fillId="17" borderId="16" xfId="0" applyFont="1" applyFill="1" applyBorder="1" applyAlignment="1" applyProtection="1">
      <alignment horizontal="left" vertical="top" wrapText="1"/>
      <protection locked="0"/>
    </xf>
    <xf numFmtId="0" fontId="0" fillId="17" borderId="16" xfId="0" applyFill="1" applyBorder="1" applyAlignment="1" applyProtection="1">
      <alignment horizontal="center" vertical="top" wrapText="1"/>
      <protection locked="0"/>
    </xf>
    <xf numFmtId="9" fontId="0" fillId="17" borderId="16" xfId="0" applyNumberFormat="1" applyFill="1" applyBorder="1" applyAlignment="1" applyProtection="1">
      <alignment horizontal="center" vertical="top" wrapText="1"/>
      <protection locked="0"/>
    </xf>
    <xf numFmtId="0" fontId="39" fillId="0" borderId="11" xfId="0" applyFont="1" applyBorder="1" applyAlignment="1">
      <alignment horizontal="center" wrapText="1"/>
    </xf>
    <xf numFmtId="0" fontId="39" fillId="0" borderId="0" xfId="0" applyFont="1" applyBorder="1" applyAlignment="1">
      <alignment horizontal="center" wrapText="1"/>
    </xf>
    <xf numFmtId="0" fontId="37" fillId="12" borderId="19" xfId="0" applyFont="1" applyFill="1" applyBorder="1" applyAlignment="1" applyProtection="1">
      <alignment horizontal="left"/>
      <protection/>
    </xf>
    <xf numFmtId="0" fontId="37" fillId="12" borderId="15" xfId="0" applyFont="1" applyFill="1" applyBorder="1" applyAlignment="1" applyProtection="1">
      <alignment horizontal="left"/>
      <protection/>
    </xf>
    <xf numFmtId="0" fontId="37" fillId="12" borderId="17" xfId="0" applyFont="1" applyFill="1" applyBorder="1" applyAlignment="1" applyProtection="1">
      <alignment horizontal="left"/>
      <protection/>
    </xf>
    <xf numFmtId="0" fontId="39" fillId="12" borderId="20" xfId="0" applyFont="1" applyFill="1" applyBorder="1" applyAlignment="1" applyProtection="1">
      <alignment horizontal="center" vertical="center" wrapText="1"/>
      <protection/>
    </xf>
    <xf numFmtId="0" fontId="0" fillId="12" borderId="20" xfId="0" applyFill="1" applyBorder="1" applyAlignment="1" applyProtection="1">
      <alignment horizontal="center" wrapText="1"/>
      <protection/>
    </xf>
    <xf numFmtId="0" fontId="0" fillId="12" borderId="19" xfId="0" applyFill="1" applyBorder="1" applyAlignment="1" applyProtection="1">
      <alignment horizontal="center" wrapText="1"/>
      <protection/>
    </xf>
    <xf numFmtId="0" fontId="0" fillId="12" borderId="17" xfId="0" applyFill="1" applyBorder="1" applyAlignment="1" applyProtection="1">
      <alignment horizontal="center" wrapText="1"/>
      <protection/>
    </xf>
    <xf numFmtId="0" fontId="0" fillId="0" borderId="0" xfId="0" applyBorder="1" applyAlignment="1">
      <alignment horizontal="center"/>
    </xf>
    <xf numFmtId="0" fontId="0" fillId="17" borderId="15" xfId="0" applyFill="1" applyBorder="1" applyAlignment="1" applyProtection="1">
      <alignment horizontal="center" vertical="center"/>
      <protection locked="0"/>
    </xf>
    <xf numFmtId="0" fontId="0" fillId="17" borderId="16" xfId="0" applyFill="1" applyBorder="1" applyAlignment="1" applyProtection="1">
      <alignment horizontal="center"/>
      <protection locked="0"/>
    </xf>
    <xf numFmtId="0" fontId="0" fillId="12" borderId="23" xfId="0" applyFill="1" applyBorder="1" applyAlignment="1">
      <alignment horizontal="left" vertical="top" wrapText="1"/>
    </xf>
    <xf numFmtId="0" fontId="0" fillId="12" borderId="11" xfId="0" applyFill="1" applyBorder="1" applyAlignment="1">
      <alignment horizontal="left" vertical="top" wrapText="1"/>
    </xf>
    <xf numFmtId="0" fontId="41" fillId="16" borderId="19" xfId="0" applyFont="1" applyFill="1" applyBorder="1" applyAlignment="1">
      <alignment horizontal="center" vertical="center" wrapText="1"/>
    </xf>
    <xf numFmtId="0" fontId="41" fillId="16" borderId="15" xfId="0" applyFont="1" applyFill="1" applyBorder="1" applyAlignment="1">
      <alignment horizontal="center" vertical="center"/>
    </xf>
    <xf numFmtId="0" fontId="41" fillId="16" borderId="17" xfId="0" applyFont="1" applyFill="1" applyBorder="1" applyAlignment="1">
      <alignment horizontal="center" vertical="center"/>
    </xf>
    <xf numFmtId="49" fontId="0" fillId="17" borderId="19" xfId="0" applyNumberFormat="1" applyFill="1" applyBorder="1" applyAlignment="1" applyProtection="1">
      <alignment horizontal="center" vertical="center"/>
      <protection locked="0"/>
    </xf>
    <xf numFmtId="49" fontId="0" fillId="17" borderId="15" xfId="0" applyNumberFormat="1" applyFill="1" applyBorder="1" applyAlignment="1" applyProtection="1">
      <alignment horizontal="center" vertical="center"/>
      <protection locked="0"/>
    </xf>
    <xf numFmtId="49" fontId="0" fillId="17" borderId="17" xfId="0" applyNumberFormat="1" applyFill="1" applyBorder="1" applyAlignment="1" applyProtection="1">
      <alignment horizontal="center" vertical="center"/>
      <protection locked="0"/>
    </xf>
    <xf numFmtId="49" fontId="0" fillId="17" borderId="16" xfId="0" applyNumberFormat="1" applyFill="1" applyBorder="1" applyAlignment="1" applyProtection="1">
      <alignment horizontal="center" vertical="center"/>
      <protection locked="0"/>
    </xf>
    <xf numFmtId="0" fontId="39" fillId="0" borderId="16" xfId="0" applyFont="1" applyBorder="1" applyAlignment="1">
      <alignment horizontal="center" vertical="top" wrapText="1"/>
    </xf>
    <xf numFmtId="0" fontId="0" fillId="0" borderId="0" xfId="0" applyAlignment="1">
      <alignment horizontal="center"/>
    </xf>
    <xf numFmtId="0" fontId="0" fillId="0" borderId="0" xfId="0" applyAlignment="1">
      <alignment horizontal="center" wrapText="1"/>
    </xf>
    <xf numFmtId="0" fontId="0" fillId="0" borderId="23" xfId="0" applyBorder="1" applyAlignment="1">
      <alignment horizontal="left"/>
    </xf>
    <xf numFmtId="0" fontId="0" fillId="0" borderId="18" xfId="0" applyBorder="1" applyAlignment="1">
      <alignment horizontal="left"/>
    </xf>
    <xf numFmtId="0" fontId="0" fillId="0" borderId="24" xfId="0" applyBorder="1" applyAlignment="1">
      <alignment horizontal="left"/>
    </xf>
    <xf numFmtId="0" fontId="0" fillId="0" borderId="23" xfId="0" applyBorder="1" applyAlignment="1" applyProtection="1">
      <alignment horizontal="left" vertical="top"/>
      <protection hidden="1" locked="0"/>
    </xf>
    <xf numFmtId="0" fontId="0" fillId="0" borderId="18" xfId="0" applyBorder="1" applyAlignment="1" applyProtection="1">
      <alignment horizontal="left" vertical="top"/>
      <protection hidden="1" locked="0"/>
    </xf>
    <xf numFmtId="0" fontId="0" fillId="0" borderId="24" xfId="0" applyBorder="1" applyAlignment="1" applyProtection="1">
      <alignment horizontal="left" vertical="top"/>
      <protection hidden="1" locked="0"/>
    </xf>
    <xf numFmtId="0" fontId="0" fillId="0" borderId="11" xfId="0" applyBorder="1" applyAlignment="1" applyProtection="1">
      <alignment horizontal="left" vertical="top"/>
      <protection hidden="1" locked="0"/>
    </xf>
    <xf numFmtId="0" fontId="0" fillId="0" borderId="0" xfId="0" applyBorder="1" applyAlignment="1" applyProtection="1">
      <alignment horizontal="left" vertical="top"/>
      <protection hidden="1" locked="0"/>
    </xf>
    <xf numFmtId="0" fontId="0" fillId="0" borderId="12" xfId="0" applyBorder="1" applyAlignment="1" applyProtection="1">
      <alignment horizontal="left" vertical="top"/>
      <protection hidden="1" locked="0"/>
    </xf>
    <xf numFmtId="0" fontId="0" fillId="0" borderId="13" xfId="0" applyBorder="1" applyAlignment="1" applyProtection="1">
      <alignment horizontal="left" vertical="top"/>
      <protection hidden="1" locked="0"/>
    </xf>
    <xf numFmtId="0" fontId="0" fillId="0" borderId="10" xfId="0" applyBorder="1" applyAlignment="1" applyProtection="1">
      <alignment horizontal="left" vertical="top"/>
      <protection hidden="1" locked="0"/>
    </xf>
    <xf numFmtId="0" fontId="0" fillId="0" borderId="14" xfId="0" applyBorder="1" applyAlignment="1" applyProtection="1">
      <alignment horizontal="left" vertical="top"/>
      <protection hidden="1" locked="0"/>
    </xf>
    <xf numFmtId="0" fontId="0" fillId="0" borderId="19" xfId="0" applyBorder="1" applyAlignment="1" applyProtection="1">
      <alignment horizontal="center"/>
      <protection hidden="1" locked="0"/>
    </xf>
    <xf numFmtId="0" fontId="0" fillId="0" borderId="15" xfId="0" applyBorder="1" applyAlignment="1" applyProtection="1">
      <alignment horizontal="center"/>
      <protection hidden="1" locked="0"/>
    </xf>
    <xf numFmtId="0" fontId="0" fillId="0" borderId="17" xfId="0" applyBorder="1" applyAlignment="1" applyProtection="1">
      <alignment horizontal="center"/>
      <protection hidden="1" locked="0"/>
    </xf>
    <xf numFmtId="0" fontId="0" fillId="0" borderId="0" xfId="0" applyAlignment="1" applyProtection="1">
      <alignment/>
      <protection hidden="1" locked="0"/>
    </xf>
    <xf numFmtId="0" fontId="0" fillId="0" borderId="16" xfId="0" applyBorder="1" applyAlignment="1" applyProtection="1">
      <alignment horizontal="center"/>
      <protection hidden="1" locked="0"/>
    </xf>
    <xf numFmtId="0" fontId="0" fillId="0" borderId="16" xfId="0" applyBorder="1" applyAlignment="1" applyProtection="1">
      <alignment horizontal="center" shrinkToFit="1"/>
      <protection hidden="1" locked="0"/>
    </xf>
    <xf numFmtId="0" fontId="0" fillId="0" borderId="23" xfId="0" applyBorder="1" applyAlignment="1">
      <alignment horizontal="left" vertical="top"/>
    </xf>
    <xf numFmtId="0" fontId="0" fillId="0" borderId="18" xfId="0" applyBorder="1" applyAlignment="1">
      <alignment horizontal="left" vertical="top"/>
    </xf>
    <xf numFmtId="0" fontId="0" fillId="0" borderId="24"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0" fillId="0" borderId="19" xfId="0" applyBorder="1" applyAlignment="1">
      <alignment horizontal="center"/>
    </xf>
    <xf numFmtId="0" fontId="0" fillId="0" borderId="17" xfId="0" applyBorder="1" applyAlignment="1">
      <alignment horizontal="center"/>
    </xf>
    <xf numFmtId="0" fontId="0" fillId="0" borderId="16" xfId="0" applyBorder="1" applyAlignment="1">
      <alignment horizontal="center" vertical="top" wrapText="1"/>
    </xf>
    <xf numFmtId="0" fontId="0" fillId="0" borderId="16" xfId="0" applyBorder="1" applyAlignment="1">
      <alignment horizontal="center"/>
    </xf>
    <xf numFmtId="0" fontId="0" fillId="0" borderId="16" xfId="0" applyBorder="1" applyAlignment="1">
      <alignment horizontal="center" vertical="center"/>
    </xf>
    <xf numFmtId="0" fontId="39" fillId="0" borderId="16" xfId="0" applyFont="1" applyBorder="1" applyAlignment="1">
      <alignment horizontal="center" vertical="center"/>
    </xf>
    <xf numFmtId="0" fontId="0" fillId="0" borderId="10" xfId="0" applyBorder="1" applyAlignment="1">
      <alignment horizontal="center"/>
    </xf>
    <xf numFmtId="0" fontId="0" fillId="0" borderId="16" xfId="0" applyFont="1" applyBorder="1" applyAlignment="1">
      <alignment horizontal="center" vertical="top" wrapText="1"/>
    </xf>
    <xf numFmtId="0" fontId="42" fillId="0" borderId="0" xfId="0" applyFont="1" applyAlignment="1">
      <alignment horizontal="center"/>
    </xf>
    <xf numFmtId="0" fontId="0" fillId="0" borderId="25" xfId="0" applyBorder="1" applyAlignment="1">
      <alignment horizontal="center" shrinkToFit="1"/>
    </xf>
    <xf numFmtId="0" fontId="0" fillId="0" borderId="10" xfId="0" applyBorder="1" applyAlignment="1" applyProtection="1">
      <alignment horizontal="center" shrinkToFit="1"/>
      <protection hidden="1" locked="0"/>
    </xf>
    <xf numFmtId="0" fontId="0" fillId="0" borderId="10" xfId="0" applyBorder="1" applyAlignment="1" applyProtection="1">
      <alignment horizontal="center"/>
      <protection hidden="1" locked="0"/>
    </xf>
    <xf numFmtId="0" fontId="0" fillId="0" borderId="0" xfId="0" applyAlignment="1">
      <alignment horizontal="justify" wrapText="1"/>
    </xf>
    <xf numFmtId="0" fontId="37" fillId="0" borderId="0" xfId="0" applyFont="1" applyAlignment="1">
      <alignment horizontal="center" wrapText="1"/>
    </xf>
    <xf numFmtId="0" fontId="0" fillId="0" borderId="0" xfId="0" applyAlignment="1">
      <alignment horizontal="left"/>
    </xf>
    <xf numFmtId="0" fontId="0" fillId="0" borderId="22"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theme="1"/>
        </patternFill>
      </fill>
    </dxf>
    <dxf>
      <font>
        <color theme="1"/>
      </font>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0</xdr:rowOff>
    </xdr:from>
    <xdr:to>
      <xdr:col>25</xdr:col>
      <xdr:colOff>9525</xdr:colOff>
      <xdr:row>6</xdr:row>
      <xdr:rowOff>219075</xdr:rowOff>
    </xdr:to>
    <xdr:pic>
      <xdr:nvPicPr>
        <xdr:cNvPr id="1" name="Picture 1"/>
        <xdr:cNvPicPr preferRelativeResize="1">
          <a:picLocks noChangeAspect="1"/>
        </xdr:cNvPicPr>
      </xdr:nvPicPr>
      <xdr:blipFill>
        <a:blip r:embed="rId1"/>
        <a:stretch>
          <a:fillRect/>
        </a:stretch>
      </xdr:blipFill>
      <xdr:spPr>
        <a:xfrm>
          <a:off x="2181225" y="0"/>
          <a:ext cx="1400175" cy="13620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30"/>
  <sheetViews>
    <sheetView showGridLines="0" tabSelected="1" zoomScale="106" zoomScaleNormal="106" zoomScalePageLayoutView="0" workbookViewId="0" topLeftCell="A1">
      <selection activeCell="C2" sqref="C2:L2"/>
    </sheetView>
  </sheetViews>
  <sheetFormatPr defaultColWidth="9.140625" defaultRowHeight="15"/>
  <cols>
    <col min="1" max="1" width="3.140625" style="0" customWidth="1"/>
    <col min="2" max="2" width="26.57421875" style="23" customWidth="1"/>
    <col min="3" max="4" width="4.7109375" style="12" customWidth="1"/>
    <col min="5" max="5" width="6.8515625" style="12" customWidth="1"/>
    <col min="6" max="6" width="7.28125" style="12" customWidth="1"/>
    <col min="7" max="7" width="7.00390625" style="12" customWidth="1"/>
    <col min="8" max="12" width="4.7109375" style="12" customWidth="1"/>
    <col min="13" max="13" width="2.28125" style="0" hidden="1" customWidth="1"/>
    <col min="14" max="14" width="9.140625" style="0" hidden="1" customWidth="1"/>
    <col min="15" max="22" width="3.421875" style="0" hidden="1" customWidth="1"/>
    <col min="23" max="23" width="5.8515625" style="0" hidden="1" customWidth="1"/>
    <col min="24" max="38" width="3.421875" style="0" hidden="1" customWidth="1"/>
    <col min="39" max="63" width="9.140625" style="0" hidden="1" customWidth="1"/>
    <col min="64" max="106" width="9.140625" style="0" customWidth="1"/>
  </cols>
  <sheetData>
    <row r="1" spans="1:58" ht="72.75" customHeight="1">
      <c r="A1" s="113" t="s">
        <v>207</v>
      </c>
      <c r="B1" s="114"/>
      <c r="C1" s="114"/>
      <c r="D1" s="114"/>
      <c r="E1" s="114"/>
      <c r="F1" s="114"/>
      <c r="G1" s="114"/>
      <c r="H1" s="114"/>
      <c r="I1" s="114"/>
      <c r="J1" s="114"/>
      <c r="K1" s="114"/>
      <c r="L1" s="115"/>
      <c r="O1">
        <v>1</v>
      </c>
      <c r="P1">
        <v>2</v>
      </c>
      <c r="Q1">
        <v>3</v>
      </c>
      <c r="R1">
        <v>4</v>
      </c>
      <c r="S1">
        <v>5</v>
      </c>
      <c r="T1">
        <v>6</v>
      </c>
      <c r="U1">
        <v>7</v>
      </c>
      <c r="V1">
        <v>8</v>
      </c>
      <c r="W1">
        <v>9</v>
      </c>
      <c r="X1">
        <v>10</v>
      </c>
      <c r="Y1">
        <v>11</v>
      </c>
      <c r="Z1">
        <v>12</v>
      </c>
      <c r="AA1">
        <v>13</v>
      </c>
      <c r="AB1">
        <v>14</v>
      </c>
      <c r="AC1">
        <v>15</v>
      </c>
      <c r="AD1">
        <v>16</v>
      </c>
      <c r="AE1">
        <v>17</v>
      </c>
      <c r="AF1">
        <v>18</v>
      </c>
      <c r="AG1">
        <v>19</v>
      </c>
      <c r="AH1">
        <v>20</v>
      </c>
      <c r="AI1">
        <v>21</v>
      </c>
      <c r="AJ1">
        <v>22</v>
      </c>
      <c r="AK1">
        <v>23</v>
      </c>
      <c r="AL1">
        <v>24</v>
      </c>
      <c r="AM1">
        <v>25</v>
      </c>
      <c r="AN1">
        <v>26</v>
      </c>
      <c r="AO1">
        <v>27</v>
      </c>
      <c r="AP1">
        <v>28</v>
      </c>
      <c r="AQ1">
        <v>29</v>
      </c>
      <c r="AR1">
        <v>30</v>
      </c>
      <c r="AS1">
        <v>31</v>
      </c>
      <c r="AT1">
        <v>32</v>
      </c>
      <c r="AU1">
        <v>33</v>
      </c>
      <c r="AV1">
        <v>34</v>
      </c>
      <c r="AW1">
        <v>35</v>
      </c>
      <c r="AX1">
        <v>36</v>
      </c>
      <c r="AY1">
        <v>37</v>
      </c>
      <c r="AZ1">
        <v>38</v>
      </c>
      <c r="BA1">
        <v>39</v>
      </c>
      <c r="BB1">
        <v>40</v>
      </c>
      <c r="BF1" t="s">
        <v>172</v>
      </c>
    </row>
    <row r="2" spans="1:58" ht="21.75" customHeight="1">
      <c r="A2" s="14">
        <v>1</v>
      </c>
      <c r="B2" s="14" t="s">
        <v>65</v>
      </c>
      <c r="C2" s="80" t="s">
        <v>66</v>
      </c>
      <c r="D2" s="80"/>
      <c r="E2" s="80"/>
      <c r="F2" s="80"/>
      <c r="G2" s="80"/>
      <c r="H2" s="80"/>
      <c r="I2" s="80"/>
      <c r="J2" s="80"/>
      <c r="K2" s="80"/>
      <c r="L2" s="80"/>
      <c r="BF2" t="s">
        <v>173</v>
      </c>
    </row>
    <row r="3" spans="1:60" s="23" customFormat="1" ht="32.25" customHeight="1">
      <c r="A3" s="14">
        <v>2</v>
      </c>
      <c r="B3" s="38" t="s">
        <v>200</v>
      </c>
      <c r="C3" s="68" t="s">
        <v>208</v>
      </c>
      <c r="D3" s="69"/>
      <c r="E3" s="67" t="s">
        <v>201</v>
      </c>
      <c r="F3" s="67"/>
      <c r="G3" s="67"/>
      <c r="H3" s="67"/>
      <c r="I3" s="67"/>
      <c r="J3" s="70" t="s">
        <v>67</v>
      </c>
      <c r="K3" s="71"/>
      <c r="L3" s="72"/>
      <c r="O3" s="23" t="str">
        <f aca="true" t="shared" si="0" ref="O3:AB3">MID($J$3,O1,1)</f>
        <v>L</v>
      </c>
      <c r="P3" s="23" t="str">
        <f t="shared" si="0"/>
        <v>8</v>
      </c>
      <c r="Q3" s="23" t="str">
        <f t="shared" si="0"/>
        <v>0</v>
      </c>
      <c r="R3" s="23" t="str">
        <f t="shared" si="0"/>
        <v>4</v>
      </c>
      <c r="S3" s="23" t="str">
        <f t="shared" si="0"/>
        <v>6</v>
      </c>
      <c r="T3" s="23" t="str">
        <f t="shared" si="0"/>
        <v>2</v>
      </c>
      <c r="U3" s="23" t="str">
        <f t="shared" si="0"/>
        <v>4</v>
      </c>
      <c r="V3" s="23">
        <f t="shared" si="0"/>
      </c>
      <c r="W3" s="23">
        <f t="shared" si="0"/>
      </c>
      <c r="X3" s="23">
        <f t="shared" si="0"/>
      </c>
      <c r="Y3" s="23">
        <f t="shared" si="0"/>
      </c>
      <c r="Z3" s="23">
        <f t="shared" si="0"/>
      </c>
      <c r="AA3" s="23">
        <f t="shared" si="0"/>
      </c>
      <c r="AB3" s="23">
        <f t="shared" si="0"/>
      </c>
      <c r="BF3" s="23" t="s">
        <v>174</v>
      </c>
      <c r="BH3" s="23">
        <f>IF(C3="NEW",1,2)*1</f>
        <v>2</v>
      </c>
    </row>
    <row r="4" spans="1:58" ht="30">
      <c r="A4" s="14">
        <f>A3+1</f>
        <v>3</v>
      </c>
      <c r="B4" s="38" t="s">
        <v>127</v>
      </c>
      <c r="C4" s="80" t="s">
        <v>124</v>
      </c>
      <c r="D4" s="80"/>
      <c r="E4" s="80"/>
      <c r="F4" s="80"/>
      <c r="G4" s="80"/>
      <c r="H4" s="80"/>
      <c r="I4" s="80"/>
      <c r="J4" s="80"/>
      <c r="K4" s="80"/>
      <c r="L4" s="80"/>
      <c r="O4" t="str">
        <f>MID($C$4,O1,1)</f>
        <v>C</v>
      </c>
      <c r="P4" t="str">
        <f aca="true" t="shared" si="1" ref="P4:AL4">MID($C$4,P1,1)</f>
        <v>H</v>
      </c>
      <c r="Q4" t="str">
        <f t="shared" si="1"/>
        <v>I</v>
      </c>
      <c r="R4" t="str">
        <f t="shared" si="1"/>
        <v>K</v>
      </c>
      <c r="S4" t="str">
        <f t="shared" si="1"/>
        <v>K</v>
      </c>
      <c r="T4" t="str">
        <f t="shared" si="1"/>
        <v>A</v>
      </c>
      <c r="U4" t="str">
        <f t="shared" si="1"/>
        <v>V</v>
      </c>
      <c r="V4" t="str">
        <f t="shared" si="1"/>
        <v>A</v>
      </c>
      <c r="W4" t="str">
        <f t="shared" si="1"/>
        <v>R</v>
      </c>
      <c r="X4" t="str">
        <f t="shared" si="1"/>
        <v>A</v>
      </c>
      <c r="Y4" t="str">
        <f t="shared" si="1"/>
        <v>P</v>
      </c>
      <c r="Z4" t="str">
        <f t="shared" si="1"/>
        <v>U</v>
      </c>
      <c r="AA4" t="str">
        <f t="shared" si="1"/>
        <v> </v>
      </c>
      <c r="AB4" t="str">
        <f t="shared" si="1"/>
        <v>N</v>
      </c>
      <c r="AC4" t="str">
        <f t="shared" si="1"/>
        <v>A</v>
      </c>
      <c r="AD4" t="str">
        <f t="shared" si="1"/>
        <v>G</v>
      </c>
      <c r="AE4" t="str">
        <f t="shared" si="1"/>
        <v>E</v>
      </c>
      <c r="AF4" t="str">
        <f t="shared" si="1"/>
        <v>N</v>
      </c>
      <c r="AG4" t="str">
        <f t="shared" si="1"/>
        <v>D</v>
      </c>
      <c r="AH4" t="str">
        <f t="shared" si="1"/>
        <v>R</v>
      </c>
      <c r="AI4" t="str">
        <f t="shared" si="1"/>
        <v>A</v>
      </c>
      <c r="AJ4" t="str">
        <f t="shared" si="1"/>
        <v> </v>
      </c>
      <c r="AK4" t="str">
        <f t="shared" si="1"/>
        <v>R</v>
      </c>
      <c r="AL4" t="str">
        <f t="shared" si="1"/>
        <v>A</v>
      </c>
      <c r="AM4" t="str">
        <f>MID($C$4,AM1,1)</f>
        <v>O</v>
      </c>
      <c r="AN4">
        <f>MID($C$4,AN1,1)</f>
      </c>
      <c r="AO4">
        <f>MID($C$4,AO1,1)</f>
      </c>
      <c r="AP4">
        <f>MID($C$4,AP1,1)</f>
      </c>
      <c r="AQ4">
        <f>MID($C$4,AQ1,1)</f>
      </c>
      <c r="AR4">
        <f>MID($C$4,AR1,1)</f>
      </c>
      <c r="AS4">
        <f>MID($C$4,AS1,1)</f>
      </c>
      <c r="AT4">
        <f>MID($C$4,AT1,1)</f>
      </c>
      <c r="AU4">
        <f>MID($C$4,AU1,1)</f>
      </c>
      <c r="AV4">
        <f>MID($C$4,AV1,1)</f>
      </c>
      <c r="AW4">
        <f>MID($C$4,AW1,1)</f>
      </c>
      <c r="AX4">
        <f>MID($C$4,AX1,1)</f>
      </c>
      <c r="AY4">
        <f>MID($C$4,AY1,1)</f>
      </c>
      <c r="AZ4">
        <f>MID($C$4,AZ1,1)</f>
      </c>
      <c r="BA4">
        <f>MID($C$4,BA1,1)</f>
      </c>
      <c r="BB4">
        <f>MID($C$4,BB1,1)</f>
      </c>
      <c r="BF4" t="s">
        <v>175</v>
      </c>
    </row>
    <row r="5" spans="1:58" ht="20.25" customHeight="1">
      <c r="A5" s="14">
        <f>A4+1</f>
        <v>4</v>
      </c>
      <c r="B5" s="14" t="s">
        <v>15</v>
      </c>
      <c r="C5" s="80" t="s">
        <v>27</v>
      </c>
      <c r="D5" s="80"/>
      <c r="E5" s="80"/>
      <c r="F5" s="80"/>
      <c r="G5" s="80"/>
      <c r="H5" s="80"/>
      <c r="I5" s="80"/>
      <c r="J5" s="80"/>
      <c r="K5" s="80"/>
      <c r="L5" s="80"/>
      <c r="O5" t="str">
        <f>MID($C$5,O1,1)</f>
        <v>S</v>
      </c>
      <c r="P5" t="str">
        <f aca="true" t="shared" si="2" ref="P5:AL5">MID($C$5,P1,1)</f>
        <v>A</v>
      </c>
      <c r="Q5" t="str">
        <f t="shared" si="2"/>
        <v>I</v>
      </c>
      <c r="R5" t="str">
        <f t="shared" si="2"/>
        <v> </v>
      </c>
      <c r="S5" t="str">
        <f t="shared" si="2"/>
        <v>B</v>
      </c>
      <c r="T5" t="str">
        <f t="shared" si="2"/>
        <v>A</v>
      </c>
      <c r="U5" t="str">
        <f t="shared" si="2"/>
        <v>B</v>
      </c>
      <c r="V5" t="str">
        <f t="shared" si="2"/>
        <v>U</v>
      </c>
      <c r="W5">
        <f t="shared" si="2"/>
      </c>
      <c r="X5">
        <f t="shared" si="2"/>
      </c>
      <c r="Y5">
        <f t="shared" si="2"/>
      </c>
      <c r="Z5">
        <f t="shared" si="2"/>
      </c>
      <c r="AA5">
        <f t="shared" si="2"/>
      </c>
      <c r="AB5">
        <f t="shared" si="2"/>
      </c>
      <c r="AC5">
        <f t="shared" si="2"/>
      </c>
      <c r="AD5">
        <f t="shared" si="2"/>
      </c>
      <c r="AE5">
        <f t="shared" si="2"/>
      </c>
      <c r="AF5">
        <f t="shared" si="2"/>
      </c>
      <c r="AG5">
        <f t="shared" si="2"/>
      </c>
      <c r="AH5">
        <f t="shared" si="2"/>
      </c>
      <c r="AI5">
        <f t="shared" si="2"/>
      </c>
      <c r="AJ5">
        <f t="shared" si="2"/>
      </c>
      <c r="AK5">
        <f t="shared" si="2"/>
      </c>
      <c r="AL5">
        <f t="shared" si="2"/>
      </c>
      <c r="AM5">
        <f aca="true" t="shared" si="3" ref="AM5:BB5">MID($C$5,AM1,1)</f>
      </c>
      <c r="AN5">
        <f t="shared" si="3"/>
      </c>
      <c r="AO5">
        <f t="shared" si="3"/>
      </c>
      <c r="AP5">
        <f t="shared" si="3"/>
      </c>
      <c r="AQ5">
        <f t="shared" si="3"/>
      </c>
      <c r="AR5">
        <f t="shared" si="3"/>
      </c>
      <c r="AS5">
        <f t="shared" si="3"/>
      </c>
      <c r="AT5">
        <f t="shared" si="3"/>
      </c>
      <c r="AU5">
        <f t="shared" si="3"/>
      </c>
      <c r="AV5">
        <f t="shared" si="3"/>
      </c>
      <c r="AW5">
        <f t="shared" si="3"/>
      </c>
      <c r="AX5">
        <f t="shared" si="3"/>
      </c>
      <c r="AY5">
        <f t="shared" si="3"/>
      </c>
      <c r="AZ5">
        <f t="shared" si="3"/>
      </c>
      <c r="BA5">
        <f t="shared" si="3"/>
      </c>
      <c r="BB5">
        <f t="shared" si="3"/>
      </c>
      <c r="BF5" t="s">
        <v>176</v>
      </c>
    </row>
    <row r="6" spans="1:58" ht="20.25" customHeight="1">
      <c r="A6" s="14">
        <f>A5+1</f>
        <v>5</v>
      </c>
      <c r="B6" s="14" t="s">
        <v>151</v>
      </c>
      <c r="C6" s="87" t="s">
        <v>204</v>
      </c>
      <c r="D6" s="109"/>
      <c r="E6" s="109"/>
      <c r="F6" s="109"/>
      <c r="G6" s="109"/>
      <c r="H6" s="109"/>
      <c r="I6" s="109"/>
      <c r="J6" s="109"/>
      <c r="K6" s="109"/>
      <c r="L6" s="88"/>
      <c r="BF6" t="s">
        <v>177</v>
      </c>
    </row>
    <row r="7" spans="1:58" ht="20.25" customHeight="1">
      <c r="A7" s="73">
        <f>A6+1</f>
        <v>6</v>
      </c>
      <c r="B7" s="14" t="s">
        <v>152</v>
      </c>
      <c r="C7" s="87" t="s">
        <v>85</v>
      </c>
      <c r="D7" s="109"/>
      <c r="E7" s="109"/>
      <c r="F7" s="109"/>
      <c r="G7" s="109"/>
      <c r="H7" s="109"/>
      <c r="I7" s="109"/>
      <c r="J7" s="109"/>
      <c r="K7" s="109"/>
      <c r="L7" s="88"/>
      <c r="BF7" t="s">
        <v>178</v>
      </c>
    </row>
    <row r="8" spans="1:58" ht="30">
      <c r="A8" s="74"/>
      <c r="B8" s="38" t="s">
        <v>154</v>
      </c>
      <c r="C8" s="92" t="s">
        <v>155</v>
      </c>
      <c r="D8" s="93"/>
      <c r="E8" s="94"/>
      <c r="F8" s="50">
        <v>2</v>
      </c>
      <c r="G8" s="92" t="s">
        <v>156</v>
      </c>
      <c r="H8" s="94"/>
      <c r="I8" s="50">
        <v>17</v>
      </c>
      <c r="J8" s="50">
        <v>19</v>
      </c>
      <c r="K8" s="50"/>
      <c r="L8" s="50"/>
      <c r="BF8" t="s">
        <v>179</v>
      </c>
    </row>
    <row r="9" spans="1:58" ht="15">
      <c r="A9" s="14">
        <v>7</v>
      </c>
      <c r="B9" s="14" t="s">
        <v>16</v>
      </c>
      <c r="C9" s="80" t="s">
        <v>28</v>
      </c>
      <c r="D9" s="80"/>
      <c r="E9" s="80"/>
      <c r="F9" s="80"/>
      <c r="G9" s="80"/>
      <c r="H9" s="80"/>
      <c r="I9" s="80"/>
      <c r="J9" s="80"/>
      <c r="K9" s="80"/>
      <c r="L9" s="80"/>
      <c r="O9" t="str">
        <f>MID($C$9,O1,1)</f>
        <v>S</v>
      </c>
      <c r="P9" t="str">
        <f aca="true" t="shared" si="4" ref="P9:AL9">MID($C$9,P1,1)</f>
        <v>C</v>
      </c>
      <c r="Q9" t="str">
        <f t="shared" si="4"/>
        <v>H</v>
      </c>
      <c r="R9" t="str">
        <f t="shared" si="4"/>
        <v>O</v>
      </c>
      <c r="S9" t="str">
        <f t="shared" si="4"/>
        <v>O</v>
      </c>
      <c r="T9" t="str">
        <f t="shared" si="4"/>
        <v>L</v>
      </c>
      <c r="U9" t="str">
        <f t="shared" si="4"/>
        <v> </v>
      </c>
      <c r="V9" t="str">
        <f t="shared" si="4"/>
        <v>A</v>
      </c>
      <c r="W9" t="str">
        <f t="shared" si="4"/>
        <v>S</v>
      </c>
      <c r="X9" t="str">
        <f t="shared" si="4"/>
        <v>S</v>
      </c>
      <c r="Y9" t="str">
        <f t="shared" si="4"/>
        <v>I</v>
      </c>
      <c r="Z9" t="str">
        <f t="shared" si="4"/>
        <v>S</v>
      </c>
      <c r="AA9" t="str">
        <f t="shared" si="4"/>
        <v>T</v>
      </c>
      <c r="AB9" t="str">
        <f t="shared" si="4"/>
        <v>A</v>
      </c>
      <c r="AC9" t="str">
        <f t="shared" si="4"/>
        <v>N</v>
      </c>
      <c r="AD9" t="str">
        <f t="shared" si="4"/>
        <v>T</v>
      </c>
      <c r="AE9">
        <f t="shared" si="4"/>
      </c>
      <c r="AF9">
        <f t="shared" si="4"/>
      </c>
      <c r="AG9">
        <f t="shared" si="4"/>
      </c>
      <c r="AH9">
        <f t="shared" si="4"/>
      </c>
      <c r="AI9">
        <f t="shared" si="4"/>
      </c>
      <c r="AJ9">
        <f t="shared" si="4"/>
      </c>
      <c r="AK9">
        <f t="shared" si="4"/>
      </c>
      <c r="AL9">
        <f t="shared" si="4"/>
      </c>
      <c r="AM9">
        <f aca="true" t="shared" si="5" ref="AM9:BB9">MID($C$9,AM1,1)</f>
      </c>
      <c r="AN9">
        <f t="shared" si="5"/>
      </c>
      <c r="AO9">
        <f t="shared" si="5"/>
      </c>
      <c r="AP9">
        <f t="shared" si="5"/>
      </c>
      <c r="AQ9">
        <f t="shared" si="5"/>
      </c>
      <c r="AR9">
        <f t="shared" si="5"/>
      </c>
      <c r="AS9">
        <f t="shared" si="5"/>
      </c>
      <c r="AT9">
        <f t="shared" si="5"/>
      </c>
      <c r="AU9">
        <f t="shared" si="5"/>
      </c>
      <c r="AV9">
        <f t="shared" si="5"/>
      </c>
      <c r="AW9">
        <f t="shared" si="5"/>
      </c>
      <c r="AX9">
        <f t="shared" si="5"/>
      </c>
      <c r="AY9">
        <f t="shared" si="5"/>
      </c>
      <c r="AZ9">
        <f t="shared" si="5"/>
      </c>
      <c r="BA9">
        <f t="shared" si="5"/>
      </c>
      <c r="BB9">
        <f t="shared" si="5"/>
      </c>
      <c r="BF9" t="s">
        <v>180</v>
      </c>
    </row>
    <row r="10" spans="1:58" ht="18.75">
      <c r="A10" s="14">
        <f>A9+1</f>
        <v>8</v>
      </c>
      <c r="B10" s="14" t="s">
        <v>17</v>
      </c>
      <c r="C10" s="50">
        <v>1</v>
      </c>
      <c r="D10" s="50">
        <v>5</v>
      </c>
      <c r="E10" s="51" t="s">
        <v>24</v>
      </c>
      <c r="F10" s="50">
        <v>0</v>
      </c>
      <c r="G10" s="50">
        <v>1</v>
      </c>
      <c r="H10" s="51" t="s">
        <v>24</v>
      </c>
      <c r="I10" s="50">
        <v>1</v>
      </c>
      <c r="J10" s="50">
        <v>9</v>
      </c>
      <c r="K10" s="50">
        <v>7</v>
      </c>
      <c r="L10" s="50">
        <v>2</v>
      </c>
      <c r="BF10" t="s">
        <v>181</v>
      </c>
    </row>
    <row r="11" spans="1:58" ht="18.75">
      <c r="A11" s="14">
        <f aca="true" t="shared" si="6" ref="A11:A25">A10+1</f>
        <v>9</v>
      </c>
      <c r="B11" s="14" t="s">
        <v>130</v>
      </c>
      <c r="C11" s="50">
        <v>1</v>
      </c>
      <c r="D11" s="50">
        <v>5</v>
      </c>
      <c r="E11" s="51" t="s">
        <v>24</v>
      </c>
      <c r="F11" s="50">
        <v>0</v>
      </c>
      <c r="G11" s="50">
        <v>6</v>
      </c>
      <c r="H11" s="51" t="s">
        <v>24</v>
      </c>
      <c r="I11" s="50">
        <v>1</v>
      </c>
      <c r="J11" s="50">
        <v>9</v>
      </c>
      <c r="K11" s="50">
        <v>9</v>
      </c>
      <c r="L11" s="50">
        <v>5</v>
      </c>
      <c r="BF11" t="s">
        <v>182</v>
      </c>
    </row>
    <row r="12" spans="1:58" ht="20.25" customHeight="1">
      <c r="A12" s="14">
        <f t="shared" si="6"/>
        <v>10</v>
      </c>
      <c r="B12" s="14" t="s">
        <v>18</v>
      </c>
      <c r="C12" s="80" t="s">
        <v>29</v>
      </c>
      <c r="D12" s="80"/>
      <c r="E12" s="80"/>
      <c r="F12" s="80"/>
      <c r="G12" s="80"/>
      <c r="H12" s="80"/>
      <c r="I12" s="80"/>
      <c r="J12" s="80"/>
      <c r="K12" s="80"/>
      <c r="L12" s="80"/>
      <c r="O12" t="str">
        <f>MID($C$12,O1,1)</f>
        <v>S</v>
      </c>
      <c r="P12" t="str">
        <f aca="true" t="shared" si="7" ref="P12:BB12">MID($C$12,P1,1)</f>
        <v>R</v>
      </c>
      <c r="Q12" t="str">
        <f t="shared" si="7"/>
        <v>R</v>
      </c>
      <c r="R12" t="str">
        <f t="shared" si="7"/>
        <v>Z</v>
      </c>
      <c r="S12" t="str">
        <f t="shared" si="7"/>
        <v>P</v>
      </c>
      <c r="T12" t="str">
        <f t="shared" si="7"/>
        <v>H</v>
      </c>
      <c r="U12" t="str">
        <f t="shared" si="7"/>
        <v> </v>
      </c>
      <c r="V12" t="str">
        <f t="shared" si="7"/>
        <v>S</v>
      </c>
      <c r="W12" t="str">
        <f t="shared" si="7"/>
        <v>C</v>
      </c>
      <c r="X12" t="str">
        <f t="shared" si="7"/>
        <v>H</v>
      </c>
      <c r="Y12" t="str">
        <f t="shared" si="7"/>
        <v>O</v>
      </c>
      <c r="Z12" t="str">
        <f t="shared" si="7"/>
        <v>O</v>
      </c>
      <c r="AA12" t="str">
        <f t="shared" si="7"/>
        <v>L</v>
      </c>
      <c r="AB12" t="str">
        <f t="shared" si="7"/>
        <v> </v>
      </c>
      <c r="AC12" t="str">
        <f t="shared" si="7"/>
        <v>N</v>
      </c>
      <c r="AD12" t="str">
        <f t="shared" si="7"/>
        <v>U</v>
      </c>
      <c r="AE12" t="str">
        <f t="shared" si="7"/>
        <v>Z</v>
      </c>
      <c r="AF12" t="str">
        <f t="shared" si="7"/>
        <v>V</v>
      </c>
      <c r="AG12" t="str">
        <f t="shared" si="7"/>
        <v>I</v>
      </c>
      <c r="AH12" t="str">
        <f t="shared" si="7"/>
        <v>D</v>
      </c>
      <c r="AI12">
        <f t="shared" si="7"/>
      </c>
      <c r="AJ12">
        <f t="shared" si="7"/>
      </c>
      <c r="AK12">
        <f t="shared" si="7"/>
      </c>
      <c r="AL12">
        <f t="shared" si="7"/>
      </c>
      <c r="AM12">
        <f t="shared" si="7"/>
      </c>
      <c r="AN12">
        <f t="shared" si="7"/>
      </c>
      <c r="AO12">
        <f t="shared" si="7"/>
      </c>
      <c r="AP12">
        <f t="shared" si="7"/>
      </c>
      <c r="AQ12">
        <f t="shared" si="7"/>
      </c>
      <c r="AR12">
        <f t="shared" si="7"/>
      </c>
      <c r="AS12">
        <f t="shared" si="7"/>
      </c>
      <c r="AT12">
        <f t="shared" si="7"/>
      </c>
      <c r="AU12">
        <f t="shared" si="7"/>
      </c>
      <c r="AV12">
        <f t="shared" si="7"/>
      </c>
      <c r="AW12">
        <f t="shared" si="7"/>
      </c>
      <c r="AX12">
        <f t="shared" si="7"/>
      </c>
      <c r="AY12">
        <f t="shared" si="7"/>
      </c>
      <c r="AZ12">
        <f t="shared" si="7"/>
      </c>
      <c r="BA12">
        <f t="shared" si="7"/>
      </c>
      <c r="BB12">
        <f t="shared" si="7"/>
      </c>
      <c r="BF12" t="s">
        <v>183</v>
      </c>
    </row>
    <row r="13" spans="1:54" ht="20.25" customHeight="1">
      <c r="A13" s="14">
        <f t="shared" si="6"/>
        <v>11</v>
      </c>
      <c r="B13" s="14" t="s">
        <v>125</v>
      </c>
      <c r="C13" s="80" t="s">
        <v>128</v>
      </c>
      <c r="D13" s="80"/>
      <c r="E13" s="80"/>
      <c r="F13" s="80"/>
      <c r="G13" s="80"/>
      <c r="H13" s="80"/>
      <c r="I13" s="80"/>
      <c r="J13" s="80"/>
      <c r="K13" s="80"/>
      <c r="L13" s="80"/>
      <c r="O13" t="str">
        <f>MID($C$13,O1,1)</f>
        <v>N</v>
      </c>
      <c r="P13" t="str">
        <f aca="true" t="shared" si="8" ref="P13:BB13">MID($C$13,P1,1)</f>
        <v>U</v>
      </c>
      <c r="Q13" t="str">
        <f t="shared" si="8"/>
        <v>Z</v>
      </c>
      <c r="R13" t="str">
        <f t="shared" si="8"/>
        <v>V</v>
      </c>
      <c r="S13" t="str">
        <f t="shared" si="8"/>
        <v>I</v>
      </c>
      <c r="T13" t="str">
        <f t="shared" si="8"/>
        <v>D</v>
      </c>
      <c r="U13" t="str">
        <f t="shared" si="8"/>
        <v> </v>
      </c>
      <c r="V13" t="str">
        <f t="shared" si="8"/>
        <v>M</v>
      </c>
      <c r="W13" t="str">
        <f t="shared" si="8"/>
        <v>A</v>
      </c>
      <c r="X13" t="str">
        <f t="shared" si="8"/>
        <v>N</v>
      </c>
      <c r="Y13" t="str">
        <f t="shared" si="8"/>
        <v>D</v>
      </c>
      <c r="Z13" t="str">
        <f t="shared" si="8"/>
        <v>A</v>
      </c>
      <c r="AA13" t="str">
        <f t="shared" si="8"/>
        <v>L</v>
      </c>
      <c r="AB13">
        <f t="shared" si="8"/>
      </c>
      <c r="AC13">
        <f t="shared" si="8"/>
      </c>
      <c r="AD13">
        <f t="shared" si="8"/>
      </c>
      <c r="AE13">
        <f t="shared" si="8"/>
      </c>
      <c r="AF13">
        <f t="shared" si="8"/>
      </c>
      <c r="AG13">
        <f t="shared" si="8"/>
      </c>
      <c r="AH13">
        <f t="shared" si="8"/>
      </c>
      <c r="AI13">
        <f t="shared" si="8"/>
      </c>
      <c r="AJ13">
        <f t="shared" si="8"/>
      </c>
      <c r="AK13">
        <f t="shared" si="8"/>
      </c>
      <c r="AL13">
        <f t="shared" si="8"/>
      </c>
      <c r="AM13">
        <f t="shared" si="8"/>
      </c>
      <c r="AN13">
        <f t="shared" si="8"/>
      </c>
      <c r="AO13">
        <f t="shared" si="8"/>
      </c>
      <c r="AP13">
        <f t="shared" si="8"/>
      </c>
      <c r="AQ13">
        <f t="shared" si="8"/>
      </c>
      <c r="AR13">
        <f t="shared" si="8"/>
      </c>
      <c r="AS13">
        <f t="shared" si="8"/>
      </c>
      <c r="AT13">
        <f t="shared" si="8"/>
      </c>
      <c r="AU13">
        <f t="shared" si="8"/>
      </c>
      <c r="AV13">
        <f t="shared" si="8"/>
      </c>
      <c r="AW13">
        <f t="shared" si="8"/>
      </c>
      <c r="AX13">
        <f t="shared" si="8"/>
      </c>
      <c r="AY13">
        <f t="shared" si="8"/>
      </c>
      <c r="AZ13">
        <f t="shared" si="8"/>
      </c>
      <c r="BA13">
        <f t="shared" si="8"/>
      </c>
      <c r="BB13">
        <f t="shared" si="8"/>
      </c>
    </row>
    <row r="14" spans="1:54" ht="20.25" customHeight="1">
      <c r="A14" s="14">
        <f t="shared" si="6"/>
        <v>12</v>
      </c>
      <c r="B14" s="14" t="s">
        <v>126</v>
      </c>
      <c r="C14" s="80" t="s">
        <v>129</v>
      </c>
      <c r="D14" s="80"/>
      <c r="E14" s="80"/>
      <c r="F14" s="80"/>
      <c r="G14" s="80"/>
      <c r="H14" s="80"/>
      <c r="I14" s="80"/>
      <c r="J14" s="80"/>
      <c r="K14" s="80"/>
      <c r="L14" s="80"/>
      <c r="O14" t="str">
        <f>MID($C$14,O1,1)</f>
        <v>K</v>
      </c>
      <c r="P14" t="str">
        <f aca="true" t="shared" si="9" ref="P14:BB14">MID($C$14,P1,1)</f>
        <v>R</v>
      </c>
      <c r="Q14" t="str">
        <f t="shared" si="9"/>
        <v>I</v>
      </c>
      <c r="R14" t="str">
        <f t="shared" si="9"/>
        <v>S</v>
      </c>
      <c r="S14" t="str">
        <f t="shared" si="9"/>
        <v>H</v>
      </c>
      <c r="T14" t="str">
        <f t="shared" si="9"/>
        <v>N</v>
      </c>
      <c r="U14" t="str">
        <f t="shared" si="9"/>
        <v>A</v>
      </c>
      <c r="V14" t="str">
        <f t="shared" si="9"/>
        <v> </v>
      </c>
      <c r="W14" t="str">
        <f t="shared" si="9"/>
        <v>D</v>
      </c>
      <c r="X14" t="str">
        <f t="shared" si="9"/>
        <v>I</v>
      </c>
      <c r="Y14" t="str">
        <f t="shared" si="9"/>
        <v>S</v>
      </c>
      <c r="Z14" t="str">
        <f t="shared" si="9"/>
        <v>T</v>
      </c>
      <c r="AA14" t="str">
        <f t="shared" si="9"/>
        <v>R</v>
      </c>
      <c r="AB14" t="str">
        <f t="shared" si="9"/>
        <v>I</v>
      </c>
      <c r="AC14" t="str">
        <f t="shared" si="9"/>
        <v>C</v>
      </c>
      <c r="AD14" t="str">
        <f t="shared" si="9"/>
        <v>T</v>
      </c>
      <c r="AE14">
        <f t="shared" si="9"/>
      </c>
      <c r="AF14">
        <f t="shared" si="9"/>
      </c>
      <c r="AG14">
        <f t="shared" si="9"/>
      </c>
      <c r="AH14">
        <f t="shared" si="9"/>
      </c>
      <c r="AI14">
        <f t="shared" si="9"/>
      </c>
      <c r="AJ14">
        <f t="shared" si="9"/>
      </c>
      <c r="AK14">
        <f t="shared" si="9"/>
      </c>
      <c r="AL14">
        <f t="shared" si="9"/>
      </c>
      <c r="AM14">
        <f t="shared" si="9"/>
      </c>
      <c r="AN14">
        <f t="shared" si="9"/>
      </c>
      <c r="AO14">
        <f t="shared" si="9"/>
      </c>
      <c r="AP14">
        <f t="shared" si="9"/>
      </c>
      <c r="AQ14">
        <f t="shared" si="9"/>
      </c>
      <c r="AR14">
        <f t="shared" si="9"/>
      </c>
      <c r="AS14">
        <f t="shared" si="9"/>
      </c>
      <c r="AT14">
        <f t="shared" si="9"/>
      </c>
      <c r="AU14">
        <f t="shared" si="9"/>
      </c>
      <c r="AV14">
        <f t="shared" si="9"/>
      </c>
      <c r="AW14">
        <f t="shared" si="9"/>
      </c>
      <c r="AX14">
        <f t="shared" si="9"/>
      </c>
      <c r="AY14">
        <f t="shared" si="9"/>
      </c>
      <c r="AZ14">
        <f t="shared" si="9"/>
      </c>
      <c r="BA14">
        <f t="shared" si="9"/>
      </c>
      <c r="BB14">
        <f t="shared" si="9"/>
      </c>
    </row>
    <row r="15" spans="1:20" ht="20.25" customHeight="1">
      <c r="A15" s="14">
        <f t="shared" si="6"/>
        <v>13</v>
      </c>
      <c r="B15" s="14" t="s">
        <v>205</v>
      </c>
      <c r="C15" s="80">
        <v>521201</v>
      </c>
      <c r="D15" s="80"/>
      <c r="E15" s="80"/>
      <c r="F15" s="80"/>
      <c r="G15" s="80"/>
      <c r="H15" s="80"/>
      <c r="I15" s="80"/>
      <c r="J15" s="80"/>
      <c r="K15" s="80"/>
      <c r="L15" s="80"/>
      <c r="O15" t="str">
        <f>MID($C$15,O1,1)</f>
        <v>5</v>
      </c>
      <c r="P15" t="str">
        <f>MID($C$15,P1,1)</f>
        <v>2</v>
      </c>
      <c r="Q15" t="str">
        <f>MID($C$15,Q1,1)</f>
        <v>1</v>
      </c>
      <c r="R15" t="str">
        <f>MID($C$15,R1,1)</f>
        <v>2</v>
      </c>
      <c r="S15" t="str">
        <f>MID($C$15,S1,1)</f>
        <v>0</v>
      </c>
      <c r="T15" t="str">
        <f>MID($C$15,T1,1)</f>
        <v>1</v>
      </c>
    </row>
    <row r="16" spans="1:38" ht="20.25" customHeight="1">
      <c r="A16" s="14">
        <f t="shared" si="6"/>
        <v>14</v>
      </c>
      <c r="B16" s="14" t="s">
        <v>19</v>
      </c>
      <c r="C16" s="119" t="s">
        <v>30</v>
      </c>
      <c r="D16" s="119"/>
      <c r="E16" s="119"/>
      <c r="F16" s="119"/>
      <c r="G16" s="119"/>
      <c r="H16" s="119"/>
      <c r="I16" s="119"/>
      <c r="J16" s="119"/>
      <c r="K16" s="119"/>
      <c r="L16" s="119"/>
      <c r="O16" t="str">
        <f>MID($C$16,O1,1)</f>
        <v>0</v>
      </c>
      <c r="P16" t="str">
        <f aca="true" t="shared" si="10" ref="P16:AL16">MID($C$16,P1,1)</f>
        <v>5</v>
      </c>
      <c r="Q16" t="str">
        <f t="shared" si="10"/>
        <v>1</v>
      </c>
      <c r="R16" t="str">
        <f t="shared" si="10"/>
        <v>2</v>
      </c>
      <c r="S16" t="str">
        <f t="shared" si="10"/>
        <v>0</v>
      </c>
      <c r="T16" t="str">
        <f t="shared" si="10"/>
        <v>3</v>
      </c>
      <c r="U16" t="str">
        <f t="shared" si="10"/>
        <v>0</v>
      </c>
      <c r="V16" t="str">
        <f t="shared" si="10"/>
        <v>8</v>
      </c>
      <c r="W16" t="str">
        <f t="shared" si="10"/>
        <v>0</v>
      </c>
      <c r="X16" t="str">
        <f t="shared" si="10"/>
        <v>1</v>
      </c>
      <c r="Y16" t="str">
        <f t="shared" si="10"/>
        <v>3</v>
      </c>
      <c r="Z16">
        <f t="shared" si="10"/>
      </c>
      <c r="AA16">
        <f t="shared" si="10"/>
      </c>
      <c r="AB16">
        <f t="shared" si="10"/>
      </c>
      <c r="AC16">
        <f t="shared" si="10"/>
      </c>
      <c r="AD16">
        <f t="shared" si="10"/>
      </c>
      <c r="AE16">
        <f t="shared" si="10"/>
      </c>
      <c r="AF16">
        <f t="shared" si="10"/>
      </c>
      <c r="AG16">
        <f t="shared" si="10"/>
      </c>
      <c r="AH16">
        <f t="shared" si="10"/>
      </c>
      <c r="AI16">
        <f t="shared" si="10"/>
      </c>
      <c r="AJ16">
        <f t="shared" si="10"/>
      </c>
      <c r="AK16">
        <f t="shared" si="10"/>
      </c>
      <c r="AL16">
        <f t="shared" si="10"/>
      </c>
    </row>
    <row r="17" spans="1:15" ht="20.25" customHeight="1">
      <c r="A17" s="14">
        <f t="shared" si="6"/>
        <v>15</v>
      </c>
      <c r="B17" s="60" t="s">
        <v>157</v>
      </c>
      <c r="C17" s="50">
        <v>2</v>
      </c>
      <c r="D17" s="50">
        <v>2</v>
      </c>
      <c r="E17" s="50">
        <v>0</v>
      </c>
      <c r="F17" s="50">
        <v>2</v>
      </c>
      <c r="G17" s="59"/>
      <c r="H17" s="59"/>
      <c r="I17" s="59"/>
      <c r="J17" s="59"/>
      <c r="K17" s="59"/>
      <c r="L17" s="59"/>
      <c r="O17" t="s">
        <v>85</v>
      </c>
    </row>
    <row r="18" spans="1:15" ht="20.25" customHeight="1">
      <c r="A18" s="14">
        <f t="shared" si="6"/>
        <v>16</v>
      </c>
      <c r="B18" s="14" t="s">
        <v>20</v>
      </c>
      <c r="C18" s="87" t="s">
        <v>26</v>
      </c>
      <c r="D18" s="109"/>
      <c r="E18" s="109"/>
      <c r="F18" s="109"/>
      <c r="G18" s="109"/>
      <c r="H18" s="109"/>
      <c r="I18" s="109"/>
      <c r="J18" s="109"/>
      <c r="K18" s="109"/>
      <c r="L18" s="88"/>
      <c r="O18" t="s">
        <v>86</v>
      </c>
    </row>
    <row r="19" spans="1:15" ht="20.25" customHeight="1">
      <c r="A19" s="14">
        <f t="shared" si="6"/>
        <v>17</v>
      </c>
      <c r="B19" s="14" t="s">
        <v>25</v>
      </c>
      <c r="C19" s="80">
        <v>43680</v>
      </c>
      <c r="D19" s="80"/>
      <c r="E19" s="80"/>
      <c r="F19" s="80"/>
      <c r="G19" s="80"/>
      <c r="H19" s="80"/>
      <c r="I19" s="80"/>
      <c r="J19" s="80"/>
      <c r="K19" s="80"/>
      <c r="L19" s="80"/>
      <c r="O19" t="s">
        <v>87</v>
      </c>
    </row>
    <row r="20" spans="1:15" ht="20.25" customHeight="1">
      <c r="A20" s="14">
        <f t="shared" si="6"/>
        <v>18</v>
      </c>
      <c r="B20" s="14" t="s">
        <v>14</v>
      </c>
      <c r="C20" s="87" t="s">
        <v>50</v>
      </c>
      <c r="D20" s="109"/>
      <c r="E20" s="109"/>
      <c r="F20" s="109"/>
      <c r="G20" s="109"/>
      <c r="H20" s="109"/>
      <c r="I20" s="109"/>
      <c r="J20" s="109"/>
      <c r="K20" s="109"/>
      <c r="L20" s="88"/>
      <c r="O20" t="s">
        <v>88</v>
      </c>
    </row>
    <row r="21" spans="1:38" ht="20.25" customHeight="1">
      <c r="A21" s="14">
        <f t="shared" si="6"/>
        <v>19</v>
      </c>
      <c r="B21" s="14" t="s">
        <v>21</v>
      </c>
      <c r="C21" s="116" t="s">
        <v>63</v>
      </c>
      <c r="D21" s="117"/>
      <c r="E21" s="117"/>
      <c r="F21" s="117"/>
      <c r="G21" s="117"/>
      <c r="H21" s="117"/>
      <c r="I21" s="117"/>
      <c r="J21" s="117"/>
      <c r="K21" s="117"/>
      <c r="L21" s="118"/>
      <c r="O21" t="str">
        <f aca="true" t="shared" si="11" ref="O21:AL21">MID($C$21,O1,1)</f>
        <v>8</v>
      </c>
      <c r="P21" t="str">
        <f t="shared" si="11"/>
        <v>6</v>
      </c>
      <c r="Q21" t="str">
        <f t="shared" si="11"/>
        <v>7</v>
      </c>
      <c r="R21" t="str">
        <f t="shared" si="11"/>
        <v>4</v>
      </c>
      <c r="S21" t="str">
        <f t="shared" si="11"/>
        <v>4</v>
      </c>
      <c r="T21" t="str">
        <f t="shared" si="11"/>
        <v>9</v>
      </c>
      <c r="U21" t="str">
        <f t="shared" si="11"/>
        <v>8</v>
      </c>
      <c r="V21" t="str">
        <f t="shared" si="11"/>
        <v>5</v>
      </c>
      <c r="W21" t="str">
        <f t="shared" si="11"/>
        <v>9</v>
      </c>
      <c r="X21" t="str">
        <f t="shared" si="11"/>
        <v>0</v>
      </c>
      <c r="Y21" t="str">
        <f t="shared" si="11"/>
        <v>4</v>
      </c>
      <c r="Z21" t="str">
        <f t="shared" si="11"/>
        <v>6</v>
      </c>
      <c r="AA21">
        <f t="shared" si="11"/>
      </c>
      <c r="AB21">
        <f t="shared" si="11"/>
      </c>
      <c r="AC21">
        <f t="shared" si="11"/>
      </c>
      <c r="AD21">
        <f t="shared" si="11"/>
      </c>
      <c r="AE21">
        <f t="shared" si="11"/>
      </c>
      <c r="AF21">
        <f t="shared" si="11"/>
      </c>
      <c r="AG21">
        <f t="shared" si="11"/>
      </c>
      <c r="AH21">
        <f t="shared" si="11"/>
      </c>
      <c r="AI21">
        <f t="shared" si="11"/>
      </c>
      <c r="AJ21">
        <f t="shared" si="11"/>
      </c>
      <c r="AK21">
        <f t="shared" si="11"/>
      </c>
      <c r="AL21">
        <f t="shared" si="11"/>
      </c>
    </row>
    <row r="22" spans="1:38" ht="20.25" customHeight="1">
      <c r="A22" s="14">
        <f t="shared" si="6"/>
        <v>20</v>
      </c>
      <c r="B22" s="14" t="s">
        <v>22</v>
      </c>
      <c r="C22" s="87">
        <v>9440297273</v>
      </c>
      <c r="D22" s="109"/>
      <c r="E22" s="109"/>
      <c r="F22" s="109"/>
      <c r="G22" s="109"/>
      <c r="H22" s="109"/>
      <c r="I22" s="109"/>
      <c r="J22" s="109"/>
      <c r="K22" s="109"/>
      <c r="L22" s="88"/>
      <c r="O22" t="str">
        <f aca="true" t="shared" si="12" ref="O22:AL22">MID($C$22,O1,1)</f>
        <v>9</v>
      </c>
      <c r="P22" t="str">
        <f t="shared" si="12"/>
        <v>4</v>
      </c>
      <c r="Q22" t="str">
        <f t="shared" si="12"/>
        <v>4</v>
      </c>
      <c r="R22" t="str">
        <f t="shared" si="12"/>
        <v>0</v>
      </c>
      <c r="S22" t="str">
        <f t="shared" si="12"/>
        <v>2</v>
      </c>
      <c r="T22" t="str">
        <f t="shared" si="12"/>
        <v>9</v>
      </c>
      <c r="U22" t="str">
        <f t="shared" si="12"/>
        <v>7</v>
      </c>
      <c r="V22" t="str">
        <f t="shared" si="12"/>
        <v>2</v>
      </c>
      <c r="W22" t="str">
        <f t="shared" si="12"/>
        <v>7</v>
      </c>
      <c r="X22" t="str">
        <f t="shared" si="12"/>
        <v>3</v>
      </c>
      <c r="Y22">
        <f t="shared" si="12"/>
      </c>
      <c r="Z22">
        <f t="shared" si="12"/>
      </c>
      <c r="AA22">
        <f t="shared" si="12"/>
      </c>
      <c r="AB22">
        <f t="shared" si="12"/>
      </c>
      <c r="AC22">
        <f t="shared" si="12"/>
      </c>
      <c r="AD22">
        <f t="shared" si="12"/>
      </c>
      <c r="AE22">
        <f t="shared" si="12"/>
      </c>
      <c r="AF22">
        <f t="shared" si="12"/>
      </c>
      <c r="AG22">
        <f t="shared" si="12"/>
      </c>
      <c r="AH22">
        <f t="shared" si="12"/>
      </c>
      <c r="AI22">
        <f t="shared" si="12"/>
      </c>
      <c r="AJ22">
        <f t="shared" si="12"/>
      </c>
      <c r="AK22">
        <f t="shared" si="12"/>
      </c>
      <c r="AL22">
        <f t="shared" si="12"/>
      </c>
    </row>
    <row r="23" spans="1:12" ht="20.25" customHeight="1">
      <c r="A23" s="14">
        <f t="shared" si="6"/>
        <v>21</v>
      </c>
      <c r="B23" s="14" t="s">
        <v>23</v>
      </c>
      <c r="C23" s="110" t="s">
        <v>64</v>
      </c>
      <c r="D23" s="110"/>
      <c r="E23" s="110"/>
      <c r="F23" s="110"/>
      <c r="G23" s="110"/>
      <c r="H23" s="110"/>
      <c r="I23" s="110"/>
      <c r="J23" s="110"/>
      <c r="K23" s="110"/>
      <c r="L23" s="110"/>
    </row>
    <row r="24" spans="1:12" ht="20.25" customHeight="1">
      <c r="A24" s="14">
        <f t="shared" si="6"/>
        <v>22</v>
      </c>
      <c r="B24" s="14" t="s">
        <v>158</v>
      </c>
      <c r="C24" s="80" t="s">
        <v>100</v>
      </c>
      <c r="D24" s="80"/>
      <c r="E24" s="80"/>
      <c r="F24" s="80"/>
      <c r="G24" s="80"/>
      <c r="H24" s="80"/>
      <c r="I24" s="80"/>
      <c r="J24" s="80"/>
      <c r="K24" s="80"/>
      <c r="L24" s="80"/>
    </row>
    <row r="25" spans="1:12" ht="75">
      <c r="A25" s="65">
        <f t="shared" si="6"/>
        <v>23</v>
      </c>
      <c r="B25" s="38" t="s">
        <v>167</v>
      </c>
      <c r="C25" s="88" t="s">
        <v>101</v>
      </c>
      <c r="D25" s="80"/>
      <c r="E25" s="80"/>
      <c r="F25" s="80"/>
      <c r="G25" s="80"/>
      <c r="H25" s="80"/>
      <c r="I25" s="80"/>
      <c r="J25" s="80"/>
      <c r="K25" s="80"/>
      <c r="L25" s="80"/>
    </row>
    <row r="26" spans="1:15" ht="74.25" customHeight="1">
      <c r="A26" s="66"/>
      <c r="B26" s="14" t="s">
        <v>168</v>
      </c>
      <c r="C26" s="89"/>
      <c r="D26" s="90"/>
      <c r="E26" s="90"/>
      <c r="F26" s="90"/>
      <c r="G26" s="90"/>
      <c r="H26" s="90"/>
      <c r="I26" s="90"/>
      <c r="J26" s="90"/>
      <c r="K26" s="90"/>
      <c r="L26" s="91"/>
      <c r="O26">
        <f>LEN(C26)*1</f>
        <v>0</v>
      </c>
    </row>
    <row r="27" spans="1:12" ht="18" customHeight="1">
      <c r="A27" s="65">
        <v>24</v>
      </c>
      <c r="B27" s="111" t="s">
        <v>159</v>
      </c>
      <c r="C27" s="92" t="s">
        <v>160</v>
      </c>
      <c r="D27" s="93"/>
      <c r="E27" s="94"/>
      <c r="F27" s="87" t="s">
        <v>101</v>
      </c>
      <c r="G27" s="88"/>
      <c r="H27" s="92" t="s">
        <v>161</v>
      </c>
      <c r="I27" s="93"/>
      <c r="J27" s="94"/>
      <c r="K27" s="87" t="s">
        <v>101</v>
      </c>
      <c r="L27" s="88"/>
    </row>
    <row r="28" spans="1:12" ht="18" customHeight="1">
      <c r="A28" s="75"/>
      <c r="B28" s="112"/>
      <c r="C28" s="92" t="s">
        <v>162</v>
      </c>
      <c r="D28" s="93"/>
      <c r="E28" s="94"/>
      <c r="F28" s="87" t="s">
        <v>101</v>
      </c>
      <c r="G28" s="88"/>
      <c r="H28" s="92" t="s">
        <v>163</v>
      </c>
      <c r="I28" s="93"/>
      <c r="J28" s="94"/>
      <c r="K28" s="87" t="s">
        <v>101</v>
      </c>
      <c r="L28" s="88"/>
    </row>
    <row r="29" spans="1:15" ht="75">
      <c r="A29" s="66"/>
      <c r="B29" s="38" t="s">
        <v>164</v>
      </c>
      <c r="C29" s="82"/>
      <c r="D29" s="83"/>
      <c r="E29" s="83"/>
      <c r="F29" s="83"/>
      <c r="G29" s="83"/>
      <c r="H29" s="83"/>
      <c r="I29" s="83"/>
      <c r="J29" s="83"/>
      <c r="K29" s="83"/>
      <c r="L29" s="84"/>
      <c r="O29">
        <f>LEN(C29)*1</f>
        <v>0</v>
      </c>
    </row>
    <row r="30" spans="1:12" ht="30">
      <c r="A30" s="14">
        <v>25</v>
      </c>
      <c r="B30" s="38" t="s">
        <v>165</v>
      </c>
      <c r="C30" s="80" t="s">
        <v>101</v>
      </c>
      <c r="D30" s="80"/>
      <c r="E30" s="80"/>
      <c r="F30" s="80"/>
      <c r="G30" s="80"/>
      <c r="H30" s="80"/>
      <c r="I30" s="80"/>
      <c r="J30" s="80"/>
      <c r="K30" s="80"/>
      <c r="L30" s="80"/>
    </row>
    <row r="31" spans="1:12" ht="30" customHeight="1">
      <c r="A31" s="14">
        <v>26</v>
      </c>
      <c r="B31" s="38" t="s">
        <v>184</v>
      </c>
      <c r="C31" s="87">
        <v>600</v>
      </c>
      <c r="D31" s="88"/>
      <c r="E31" s="85" t="s">
        <v>206</v>
      </c>
      <c r="F31" s="86"/>
      <c r="G31" s="86"/>
      <c r="H31" s="80">
        <v>800</v>
      </c>
      <c r="I31" s="80"/>
      <c r="J31" s="80"/>
      <c r="K31" s="80"/>
      <c r="L31" s="80"/>
    </row>
    <row r="32" spans="1:12" ht="20.25" customHeight="1">
      <c r="A32" s="65">
        <v>27</v>
      </c>
      <c r="B32" s="39" t="s">
        <v>169</v>
      </c>
      <c r="C32" s="81" t="s">
        <v>170</v>
      </c>
      <c r="D32" s="81"/>
      <c r="E32" s="80" t="s">
        <v>175</v>
      </c>
      <c r="F32" s="80"/>
      <c r="G32" s="80"/>
      <c r="H32" s="81" t="s">
        <v>171</v>
      </c>
      <c r="I32" s="81"/>
      <c r="J32" s="80">
        <v>2016</v>
      </c>
      <c r="K32" s="80"/>
      <c r="L32" s="80"/>
    </row>
    <row r="33" spans="1:12" ht="24" customHeight="1">
      <c r="A33" s="66"/>
      <c r="B33" s="39" t="s">
        <v>186</v>
      </c>
      <c r="C33" s="79" t="s">
        <v>187</v>
      </c>
      <c r="D33" s="79"/>
      <c r="E33" s="76">
        <v>1254</v>
      </c>
      <c r="F33" s="77"/>
      <c r="G33" s="78"/>
      <c r="H33" s="79" t="s">
        <v>188</v>
      </c>
      <c r="I33" s="79"/>
      <c r="J33" s="76" t="s">
        <v>189</v>
      </c>
      <c r="K33" s="77"/>
      <c r="L33" s="78"/>
    </row>
    <row r="34" spans="1:40" ht="15">
      <c r="A34" s="54">
        <v>27</v>
      </c>
      <c r="B34" s="101" t="s">
        <v>202</v>
      </c>
      <c r="C34" s="102"/>
      <c r="D34" s="102"/>
      <c r="E34" s="102"/>
      <c r="F34" s="102"/>
      <c r="G34" s="102"/>
      <c r="H34" s="102"/>
      <c r="I34" s="102"/>
      <c r="J34" s="102"/>
      <c r="K34" s="102"/>
      <c r="L34" s="103"/>
      <c r="M34" s="40"/>
      <c r="W34" s="2"/>
      <c r="X34" s="2"/>
      <c r="Y34" s="40"/>
      <c r="Z34" s="40"/>
      <c r="AA34" s="40"/>
      <c r="AB34" s="40"/>
      <c r="AI34" s="2"/>
      <c r="AJ34" s="2"/>
      <c r="AK34" s="40"/>
      <c r="AL34" s="40"/>
      <c r="AM34" s="40"/>
      <c r="AN34" s="40"/>
    </row>
    <row r="35" spans="1:49" ht="31.5" customHeight="1">
      <c r="A35" s="56" t="s">
        <v>98</v>
      </c>
      <c r="B35" s="57" t="s">
        <v>94</v>
      </c>
      <c r="C35" s="104" t="s">
        <v>95</v>
      </c>
      <c r="D35" s="104"/>
      <c r="E35" s="104"/>
      <c r="F35" s="104"/>
      <c r="G35" s="58" t="s">
        <v>96</v>
      </c>
      <c r="H35" s="105" t="s">
        <v>97</v>
      </c>
      <c r="I35" s="105"/>
      <c r="J35" s="105"/>
      <c r="K35" s="106" t="s">
        <v>198</v>
      </c>
      <c r="L35" s="107"/>
      <c r="M35" s="45"/>
      <c r="N35" s="2"/>
      <c r="O35" s="2"/>
      <c r="P35" s="2"/>
      <c r="Q35" s="2"/>
      <c r="R35" s="2"/>
      <c r="S35" s="2"/>
      <c r="T35" s="2"/>
      <c r="U35" s="46"/>
      <c r="V35" s="46"/>
      <c r="W35" s="46"/>
      <c r="X35" s="46"/>
      <c r="Y35" s="108"/>
      <c r="Z35" s="108"/>
      <c r="AA35" s="108"/>
      <c r="AB35" s="108"/>
      <c r="AC35" s="108"/>
      <c r="AD35" s="108"/>
      <c r="AE35" s="108"/>
      <c r="AF35" s="108"/>
      <c r="AG35" s="108"/>
      <c r="AH35" s="108"/>
      <c r="AI35" s="108"/>
      <c r="AJ35" s="108"/>
      <c r="AK35" s="108"/>
      <c r="AL35" s="108"/>
      <c r="AM35" s="108"/>
      <c r="AN35" s="108"/>
      <c r="AO35" s="4"/>
      <c r="AP35" s="4"/>
      <c r="AQ35" s="4"/>
      <c r="AR35" s="4"/>
      <c r="AS35" s="4"/>
      <c r="AT35" s="4"/>
      <c r="AU35" s="4"/>
      <c r="AV35" s="4"/>
      <c r="AW35" s="4"/>
    </row>
    <row r="36" spans="1:49" s="48" customFormat="1" ht="30.75" customHeight="1">
      <c r="A36" s="55">
        <v>1</v>
      </c>
      <c r="B36" s="52" t="s">
        <v>190</v>
      </c>
      <c r="C36" s="96" t="s">
        <v>192</v>
      </c>
      <c r="D36" s="96"/>
      <c r="E36" s="96"/>
      <c r="F36" s="96"/>
      <c r="G36" s="53">
        <v>19</v>
      </c>
      <c r="H36" s="97" t="s">
        <v>193</v>
      </c>
      <c r="I36" s="97"/>
      <c r="J36" s="97"/>
      <c r="K36" s="98">
        <v>0.5</v>
      </c>
      <c r="L36" s="97"/>
      <c r="M36" s="99"/>
      <c r="N36" s="100"/>
      <c r="O36">
        <f aca="true" t="shared" si="13" ref="O36:O41">LEN(C36)*1</f>
        <v>12</v>
      </c>
      <c r="P36" s="49"/>
      <c r="Q36" s="49" t="s">
        <v>193</v>
      </c>
      <c r="R36" s="49"/>
      <c r="S36" s="49"/>
      <c r="T36" s="49"/>
      <c r="U36" s="49"/>
      <c r="V36" s="49"/>
      <c r="W36" s="49">
        <f>IF(Data!O36&gt;0,Data!K36,0)</f>
        <v>0.5</v>
      </c>
      <c r="X36" s="49" t="str">
        <f>IF(W36&gt;0,W36*100&amp;"%"," ")</f>
        <v>50%</v>
      </c>
      <c r="Y36" s="95"/>
      <c r="Z36" s="95"/>
      <c r="AA36" s="95"/>
      <c r="AB36" s="95"/>
      <c r="AC36" s="95"/>
      <c r="AD36" s="95"/>
      <c r="AE36" s="95"/>
      <c r="AF36" s="95"/>
      <c r="AG36" s="95"/>
      <c r="AH36" s="95"/>
      <c r="AI36" s="95"/>
      <c r="AJ36" s="95"/>
      <c r="AK36" s="95"/>
      <c r="AL36" s="95"/>
      <c r="AM36" s="95"/>
      <c r="AN36" s="95"/>
      <c r="AO36" s="47"/>
      <c r="AP36" s="47"/>
      <c r="AQ36" s="47"/>
      <c r="AR36" s="47"/>
      <c r="AS36" s="47"/>
      <c r="AT36" s="47"/>
      <c r="AU36" s="47"/>
      <c r="AV36" s="47"/>
      <c r="AW36" s="47"/>
    </row>
    <row r="37" spans="1:49" s="48" customFormat="1" ht="30.75" customHeight="1">
      <c r="A37" s="55">
        <v>2</v>
      </c>
      <c r="B37" s="52" t="s">
        <v>191</v>
      </c>
      <c r="C37" s="96" t="s">
        <v>192</v>
      </c>
      <c r="D37" s="96"/>
      <c r="E37" s="96"/>
      <c r="F37" s="96"/>
      <c r="G37" s="53">
        <v>17</v>
      </c>
      <c r="H37" s="97" t="s">
        <v>193</v>
      </c>
      <c r="I37" s="97"/>
      <c r="J37" s="97"/>
      <c r="K37" s="98">
        <v>0.5</v>
      </c>
      <c r="L37" s="97"/>
      <c r="M37" s="99"/>
      <c r="N37" s="100"/>
      <c r="O37">
        <f t="shared" si="13"/>
        <v>12</v>
      </c>
      <c r="P37" s="49"/>
      <c r="Q37" s="49" t="s">
        <v>194</v>
      </c>
      <c r="R37" s="49"/>
      <c r="S37" s="49"/>
      <c r="T37" s="49"/>
      <c r="U37" s="49"/>
      <c r="V37" s="49"/>
      <c r="W37" s="49">
        <f>IF(Data!O37&gt;0,Data!K37,0)</f>
        <v>0.5</v>
      </c>
      <c r="X37" s="49" t="str">
        <f>IF(W37&gt;0,W37*100&amp;"%"," ")</f>
        <v>50%</v>
      </c>
      <c r="Y37" s="95"/>
      <c r="Z37" s="95"/>
      <c r="AA37" s="95"/>
      <c r="AB37" s="95"/>
      <c r="AC37" s="95"/>
      <c r="AD37" s="95"/>
      <c r="AE37" s="95"/>
      <c r="AF37" s="95"/>
      <c r="AG37" s="95"/>
      <c r="AH37" s="95"/>
      <c r="AI37" s="95"/>
      <c r="AJ37" s="95"/>
      <c r="AK37" s="95"/>
      <c r="AL37" s="95"/>
      <c r="AM37" s="95"/>
      <c r="AN37" s="95"/>
      <c r="AO37" s="47"/>
      <c r="AP37" s="47"/>
      <c r="AQ37" s="47"/>
      <c r="AR37" s="47"/>
      <c r="AS37" s="47"/>
      <c r="AT37" s="47"/>
      <c r="AU37" s="47"/>
      <c r="AV37" s="47"/>
      <c r="AW37" s="47"/>
    </row>
    <row r="38" spans="1:49" s="48" customFormat="1" ht="30.75" customHeight="1">
      <c r="A38" s="55">
        <v>3</v>
      </c>
      <c r="B38" s="52"/>
      <c r="C38" s="96"/>
      <c r="D38" s="96"/>
      <c r="E38" s="96"/>
      <c r="F38" s="96"/>
      <c r="G38" s="53"/>
      <c r="H38" s="97"/>
      <c r="I38" s="97"/>
      <c r="J38" s="97"/>
      <c r="K38" s="98" t="s">
        <v>203</v>
      </c>
      <c r="L38" s="97"/>
      <c r="M38" s="99"/>
      <c r="N38" s="100"/>
      <c r="O38">
        <f t="shared" si="13"/>
        <v>0</v>
      </c>
      <c r="P38" s="49"/>
      <c r="Q38" s="49" t="s">
        <v>195</v>
      </c>
      <c r="R38" s="49"/>
      <c r="S38" s="49"/>
      <c r="T38" s="49"/>
      <c r="U38" s="49"/>
      <c r="V38" s="49"/>
      <c r="W38" s="49">
        <f>IF(Data!O38&gt;0,Data!K38,0)</f>
        <v>0</v>
      </c>
      <c r="X38" s="49" t="str">
        <f>IF(W38&gt;0,W38*100&amp;"%"," ")</f>
        <v> </v>
      </c>
      <c r="Y38" s="95"/>
      <c r="Z38" s="95"/>
      <c r="AA38" s="95"/>
      <c r="AB38" s="95"/>
      <c r="AC38" s="95"/>
      <c r="AD38" s="95"/>
      <c r="AE38" s="95"/>
      <c r="AF38" s="95"/>
      <c r="AG38" s="95"/>
      <c r="AH38" s="95"/>
      <c r="AI38" s="95"/>
      <c r="AJ38" s="95"/>
      <c r="AK38" s="95"/>
      <c r="AL38" s="95"/>
      <c r="AM38" s="95"/>
      <c r="AN38" s="95"/>
      <c r="AO38" s="47"/>
      <c r="AP38" s="47"/>
      <c r="AQ38" s="47"/>
      <c r="AR38" s="47"/>
      <c r="AS38" s="47"/>
      <c r="AT38" s="47"/>
      <c r="AU38" s="47"/>
      <c r="AV38" s="47"/>
      <c r="AW38" s="47"/>
    </row>
    <row r="39" spans="1:49" s="48" customFormat="1" ht="30.75" customHeight="1">
      <c r="A39" s="55">
        <v>4</v>
      </c>
      <c r="B39" s="52"/>
      <c r="C39" s="96"/>
      <c r="D39" s="96"/>
      <c r="E39" s="96"/>
      <c r="F39" s="96"/>
      <c r="G39" s="53"/>
      <c r="H39" s="97"/>
      <c r="I39" s="97"/>
      <c r="J39" s="97"/>
      <c r="K39" s="98" t="s">
        <v>203</v>
      </c>
      <c r="L39" s="97"/>
      <c r="M39" s="99"/>
      <c r="N39" s="100"/>
      <c r="O39">
        <f t="shared" si="13"/>
        <v>0</v>
      </c>
      <c r="P39" s="49"/>
      <c r="Q39" s="49" t="s">
        <v>196</v>
      </c>
      <c r="R39" s="49"/>
      <c r="S39" s="49"/>
      <c r="T39" s="49"/>
      <c r="U39" s="49"/>
      <c r="V39" s="49"/>
      <c r="W39" s="49">
        <f>IF(Data!O39&gt;0,Data!K39,0)</f>
        <v>0</v>
      </c>
      <c r="X39" s="49" t="str">
        <f>IF(W39&gt;0,W39*100&amp;"%"," ")</f>
        <v> </v>
      </c>
      <c r="Y39" s="95"/>
      <c r="Z39" s="95"/>
      <c r="AA39" s="95"/>
      <c r="AB39" s="95"/>
      <c r="AC39" s="95"/>
      <c r="AD39" s="95"/>
      <c r="AE39" s="95"/>
      <c r="AF39" s="95"/>
      <c r="AG39" s="95"/>
      <c r="AH39" s="95"/>
      <c r="AI39" s="95"/>
      <c r="AJ39" s="95"/>
      <c r="AK39" s="95"/>
      <c r="AL39" s="95"/>
      <c r="AM39" s="95"/>
      <c r="AN39" s="95"/>
      <c r="AO39" s="47"/>
      <c r="AP39" s="47"/>
      <c r="AQ39" s="47"/>
      <c r="AR39" s="47"/>
      <c r="AS39" s="47"/>
      <c r="AT39" s="47"/>
      <c r="AU39" s="47"/>
      <c r="AV39" s="47"/>
      <c r="AW39" s="47"/>
    </row>
    <row r="40" spans="1:49" s="48" customFormat="1" ht="30.75" customHeight="1">
      <c r="A40" s="55">
        <v>5</v>
      </c>
      <c r="B40" s="52"/>
      <c r="C40" s="96"/>
      <c r="D40" s="96"/>
      <c r="E40" s="96"/>
      <c r="F40" s="96"/>
      <c r="G40" s="53"/>
      <c r="H40" s="97"/>
      <c r="I40" s="97"/>
      <c r="J40" s="97"/>
      <c r="K40" s="98" t="s">
        <v>203</v>
      </c>
      <c r="L40" s="97"/>
      <c r="M40" s="99"/>
      <c r="N40" s="100"/>
      <c r="O40">
        <f t="shared" si="13"/>
        <v>0</v>
      </c>
      <c r="P40" s="49"/>
      <c r="Q40" s="49" t="s">
        <v>197</v>
      </c>
      <c r="R40" s="49"/>
      <c r="S40" s="49"/>
      <c r="T40" s="49"/>
      <c r="U40" s="49"/>
      <c r="V40" s="49"/>
      <c r="W40" s="49">
        <f>IF(Data!O40&gt;0,Data!K40,0)</f>
        <v>0</v>
      </c>
      <c r="X40" s="49" t="str">
        <f>IF(W40&gt;0,W40*100&amp;"%"," ")</f>
        <v> </v>
      </c>
      <c r="Y40" s="95"/>
      <c r="Z40" s="95"/>
      <c r="AA40" s="95"/>
      <c r="AB40" s="95"/>
      <c r="AC40" s="95"/>
      <c r="AD40" s="95"/>
      <c r="AE40" s="95"/>
      <c r="AF40" s="95"/>
      <c r="AG40" s="95"/>
      <c r="AH40" s="95"/>
      <c r="AI40" s="95"/>
      <c r="AJ40" s="95"/>
      <c r="AK40" s="95"/>
      <c r="AL40" s="95"/>
      <c r="AM40" s="95"/>
      <c r="AN40" s="95"/>
      <c r="AO40" s="47"/>
      <c r="AP40" s="47"/>
      <c r="AQ40" s="47"/>
      <c r="AR40" s="47"/>
      <c r="AS40" s="47"/>
      <c r="AT40" s="47"/>
      <c r="AU40" s="47"/>
      <c r="AV40" s="47"/>
      <c r="AW40" s="47"/>
    </row>
    <row r="41" spans="1:49" s="48" customFormat="1" ht="30.75" customHeight="1">
      <c r="A41" s="55">
        <v>6</v>
      </c>
      <c r="B41" s="52"/>
      <c r="C41" s="96"/>
      <c r="D41" s="96"/>
      <c r="E41" s="96"/>
      <c r="F41" s="96"/>
      <c r="G41" s="53"/>
      <c r="H41" s="97"/>
      <c r="I41" s="97"/>
      <c r="J41" s="97"/>
      <c r="K41" s="98" t="s">
        <v>203</v>
      </c>
      <c r="L41" s="97"/>
      <c r="M41" s="99"/>
      <c r="N41" s="100"/>
      <c r="O41">
        <f t="shared" si="13"/>
        <v>0</v>
      </c>
      <c r="P41" s="49"/>
      <c r="Q41" s="49"/>
      <c r="R41" s="49"/>
      <c r="S41" s="49"/>
      <c r="T41" s="49"/>
      <c r="U41" s="49"/>
      <c r="V41" s="49"/>
      <c r="W41" s="49">
        <f>IF(Data!O41&gt;0,Data!K41,0)</f>
        <v>0</v>
      </c>
      <c r="X41" s="49" t="str">
        <f>IF(W41&gt;0,W41*100&amp;"%"," ")</f>
        <v> </v>
      </c>
      <c r="Y41" s="95"/>
      <c r="Z41" s="95"/>
      <c r="AA41" s="95"/>
      <c r="AB41" s="95"/>
      <c r="AC41" s="95"/>
      <c r="AD41" s="95"/>
      <c r="AE41" s="95"/>
      <c r="AF41" s="95"/>
      <c r="AG41" s="95"/>
      <c r="AH41" s="95"/>
      <c r="AI41" s="95"/>
      <c r="AJ41" s="95"/>
      <c r="AK41" s="95"/>
      <c r="AL41" s="95"/>
      <c r="AM41" s="95"/>
      <c r="AN41" s="95"/>
      <c r="AO41" s="47"/>
      <c r="AP41" s="47"/>
      <c r="AQ41" s="47"/>
      <c r="AR41" s="47"/>
      <c r="AS41" s="47"/>
      <c r="AT41" s="47"/>
      <c r="AU41" s="47"/>
      <c r="AV41" s="47"/>
      <c r="AW41" s="47"/>
    </row>
    <row r="99" ht="15">
      <c r="B99" s="61" t="s">
        <v>31</v>
      </c>
    </row>
    <row r="100" ht="15">
      <c r="B100" s="61" t="s">
        <v>32</v>
      </c>
    </row>
    <row r="101" ht="15">
      <c r="B101" s="61" t="s">
        <v>33</v>
      </c>
    </row>
    <row r="102" ht="15">
      <c r="B102" s="61" t="s">
        <v>34</v>
      </c>
    </row>
    <row r="103" ht="15">
      <c r="B103" s="61" t="s">
        <v>35</v>
      </c>
    </row>
    <row r="104" ht="15">
      <c r="B104" s="61" t="s">
        <v>36</v>
      </c>
    </row>
    <row r="105" ht="15">
      <c r="B105" s="61" t="s">
        <v>37</v>
      </c>
    </row>
    <row r="106" ht="15">
      <c r="B106" s="61" t="s">
        <v>38</v>
      </c>
    </row>
    <row r="107" ht="15">
      <c r="B107" s="61" t="s">
        <v>39</v>
      </c>
    </row>
    <row r="108" ht="15">
      <c r="B108" s="61" t="s">
        <v>40</v>
      </c>
    </row>
    <row r="109" ht="15">
      <c r="B109" s="61" t="s">
        <v>41</v>
      </c>
    </row>
    <row r="110" ht="15">
      <c r="B110" s="61" t="s">
        <v>42</v>
      </c>
    </row>
    <row r="111" ht="15">
      <c r="B111" s="61" t="s">
        <v>43</v>
      </c>
    </row>
    <row r="112" ht="15">
      <c r="B112" s="61" t="s">
        <v>44</v>
      </c>
    </row>
    <row r="113" ht="15">
      <c r="B113" s="61" t="s">
        <v>45</v>
      </c>
    </row>
    <row r="114" ht="15">
      <c r="B114" s="61" t="s">
        <v>46</v>
      </c>
    </row>
    <row r="115" ht="15">
      <c r="B115" s="61" t="s">
        <v>47</v>
      </c>
    </row>
    <row r="116" ht="15">
      <c r="B116" s="61" t="s">
        <v>48</v>
      </c>
    </row>
    <row r="117" ht="15">
      <c r="B117" s="61" t="s">
        <v>49</v>
      </c>
    </row>
    <row r="118" ht="15">
      <c r="B118" s="61" t="s">
        <v>50</v>
      </c>
    </row>
    <row r="119" ht="15">
      <c r="B119" s="61" t="s">
        <v>51</v>
      </c>
    </row>
    <row r="120" ht="15">
      <c r="B120" s="61" t="s">
        <v>52</v>
      </c>
    </row>
    <row r="121" ht="15">
      <c r="B121" s="61" t="s">
        <v>53</v>
      </c>
    </row>
    <row r="122" ht="15">
      <c r="B122" s="61" t="s">
        <v>54</v>
      </c>
    </row>
    <row r="123" ht="15">
      <c r="B123" s="61" t="s">
        <v>55</v>
      </c>
    </row>
    <row r="124" ht="15">
      <c r="B124" s="61" t="s">
        <v>56</v>
      </c>
    </row>
    <row r="125" ht="15">
      <c r="B125" s="61" t="s">
        <v>57</v>
      </c>
    </row>
    <row r="126" ht="15">
      <c r="B126" s="61" t="s">
        <v>58</v>
      </c>
    </row>
    <row r="127" ht="15">
      <c r="B127" s="61" t="s">
        <v>59</v>
      </c>
    </row>
    <row r="128" ht="15">
      <c r="B128" s="61" t="s">
        <v>60</v>
      </c>
    </row>
    <row r="129" ht="15">
      <c r="B129" s="61" t="s">
        <v>61</v>
      </c>
    </row>
    <row r="130" ht="15">
      <c r="B130" s="62" t="s">
        <v>62</v>
      </c>
    </row>
  </sheetData>
  <sheetProtection password="CF9E" sheet="1" objects="1" scenarios="1" selectLockedCells="1"/>
  <mergeCells count="101">
    <mergeCell ref="C15:L15"/>
    <mergeCell ref="A1:L1"/>
    <mergeCell ref="C2:L2"/>
    <mergeCell ref="C18:L18"/>
    <mergeCell ref="C21:L21"/>
    <mergeCell ref="C4:L4"/>
    <mergeCell ref="C5:L5"/>
    <mergeCell ref="C9:L9"/>
    <mergeCell ref="C12:L12"/>
    <mergeCell ref="C16:L16"/>
    <mergeCell ref="C13:L13"/>
    <mergeCell ref="C14:L14"/>
    <mergeCell ref="C19:L19"/>
    <mergeCell ref="C6:L6"/>
    <mergeCell ref="C7:L7"/>
    <mergeCell ref="G8:H8"/>
    <mergeCell ref="C8:E8"/>
    <mergeCell ref="K28:L28"/>
    <mergeCell ref="C25:L25"/>
    <mergeCell ref="C20:L20"/>
    <mergeCell ref="C22:L22"/>
    <mergeCell ref="C24:L24"/>
    <mergeCell ref="C23:L23"/>
    <mergeCell ref="B27:B28"/>
    <mergeCell ref="C28:E28"/>
    <mergeCell ref="H28:J28"/>
    <mergeCell ref="F27:G27"/>
    <mergeCell ref="F28:G28"/>
    <mergeCell ref="AL35:AN35"/>
    <mergeCell ref="Y36:Z36"/>
    <mergeCell ref="AA36:AK36"/>
    <mergeCell ref="AL36:AN36"/>
    <mergeCell ref="Y35:Z35"/>
    <mergeCell ref="AA35:AK35"/>
    <mergeCell ref="AL37:AN37"/>
    <mergeCell ref="Y38:Z38"/>
    <mergeCell ref="AA38:AK38"/>
    <mergeCell ref="AL38:AN38"/>
    <mergeCell ref="AA37:AK37"/>
    <mergeCell ref="AL39:AN39"/>
    <mergeCell ref="Y40:Z40"/>
    <mergeCell ref="AA40:AK40"/>
    <mergeCell ref="AL40:AN40"/>
    <mergeCell ref="C39:F39"/>
    <mergeCell ref="H39:J39"/>
    <mergeCell ref="K39:L39"/>
    <mergeCell ref="M39:N39"/>
    <mergeCell ref="C40:F40"/>
    <mergeCell ref="H40:J40"/>
    <mergeCell ref="K40:L40"/>
    <mergeCell ref="M40:N40"/>
    <mergeCell ref="Y39:Z39"/>
    <mergeCell ref="AA39:AK39"/>
    <mergeCell ref="AA41:AK41"/>
    <mergeCell ref="C41:F41"/>
    <mergeCell ref="H41:J41"/>
    <mergeCell ref="K41:L41"/>
    <mergeCell ref="M41:N41"/>
    <mergeCell ref="B34:L34"/>
    <mergeCell ref="AL41:AN41"/>
    <mergeCell ref="C35:F35"/>
    <mergeCell ref="H35:J35"/>
    <mergeCell ref="K35:L35"/>
    <mergeCell ref="C36:F36"/>
    <mergeCell ref="H36:J36"/>
    <mergeCell ref="K36:L36"/>
    <mergeCell ref="M36:N36"/>
    <mergeCell ref="C37:F37"/>
    <mergeCell ref="H37:J37"/>
    <mergeCell ref="K37:L37"/>
    <mergeCell ref="M37:N37"/>
    <mergeCell ref="C38:F38"/>
    <mergeCell ref="H38:J38"/>
    <mergeCell ref="Y41:Z41"/>
    <mergeCell ref="K38:L38"/>
    <mergeCell ref="M38:N38"/>
    <mergeCell ref="Y37:Z37"/>
    <mergeCell ref="A32:A33"/>
    <mergeCell ref="E3:I3"/>
    <mergeCell ref="C3:D3"/>
    <mergeCell ref="J3:L3"/>
    <mergeCell ref="A7:A8"/>
    <mergeCell ref="A25:A26"/>
    <mergeCell ref="A27:A29"/>
    <mergeCell ref="J33:L33"/>
    <mergeCell ref="C33:D33"/>
    <mergeCell ref="E32:G32"/>
    <mergeCell ref="H32:I32"/>
    <mergeCell ref="H33:I33"/>
    <mergeCell ref="E33:G33"/>
    <mergeCell ref="J32:L32"/>
    <mergeCell ref="C32:D32"/>
    <mergeCell ref="C29:L29"/>
    <mergeCell ref="E31:G31"/>
    <mergeCell ref="H31:L31"/>
    <mergeCell ref="C30:L30"/>
    <mergeCell ref="C31:D31"/>
    <mergeCell ref="C26:L26"/>
    <mergeCell ref="H27:J27"/>
    <mergeCell ref="C27:E27"/>
    <mergeCell ref="K27:L27"/>
  </mergeCells>
  <conditionalFormatting sqref="J3:L3">
    <cfRule type="expression" priority="2" dxfId="0">
      <formula>$BH$3=1</formula>
    </cfRule>
  </conditionalFormatting>
  <conditionalFormatting sqref="C31:D31">
    <cfRule type="expression" priority="1" dxfId="0">
      <formula>$BH$3=1</formula>
    </cfRule>
  </conditionalFormatting>
  <dataValidations count="8">
    <dataValidation type="list" allowBlank="1" showInputMessage="1" showErrorMessage="1" sqref="C20">
      <formula1>$B$99:$B$130</formula1>
    </dataValidation>
    <dataValidation type="list" allowBlank="1" showInputMessage="1" showErrorMessage="1" sqref="C6:L6">
      <formula1>"MALE,FEMALE"</formula1>
    </dataValidation>
    <dataValidation type="list" allowBlank="1" showInputMessage="1" showErrorMessage="1" sqref="C7:L7">
      <formula1>$O$17:$O$20</formula1>
    </dataValidation>
    <dataValidation type="list" allowBlank="1" showInputMessage="1" showErrorMessage="1" sqref="C24:L25 C30:L30 K27:L28 F27:G28">
      <formula1>"YES,NO"</formula1>
    </dataValidation>
    <dataValidation type="list" allowBlank="1" showInputMessage="1" showErrorMessage="1" sqref="E32">
      <formula1>$BF$1:$BF$12</formula1>
    </dataValidation>
    <dataValidation type="list" allowBlank="1" showInputMessage="1" showErrorMessage="1" sqref="J32">
      <formula1>"2015,2016,2017"</formula1>
    </dataValidation>
    <dataValidation type="list" allowBlank="1" showInputMessage="1" showErrorMessage="1" sqref="C3:D3">
      <formula1>"NEW,ENHANCED"</formula1>
    </dataValidation>
    <dataValidation type="list" allowBlank="1" showInputMessage="1" showErrorMessage="1" sqref="H36:J41">
      <formula1>$Q$36:$Q$41</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M143"/>
  <sheetViews>
    <sheetView zoomScalePageLayoutView="0" workbookViewId="0" topLeftCell="A109">
      <selection activeCell="A45" sqref="A45:B45"/>
    </sheetView>
  </sheetViews>
  <sheetFormatPr defaultColWidth="9.140625" defaultRowHeight="15"/>
  <cols>
    <col min="1" max="40" width="2.140625" style="0" customWidth="1"/>
    <col min="44" max="44" width="9.140625" style="0" hidden="1" customWidth="1"/>
  </cols>
  <sheetData>
    <row r="1" ht="15">
      <c r="AR1" s="34" t="s">
        <v>150</v>
      </c>
    </row>
    <row r="2" ht="15">
      <c r="AB2" t="s">
        <v>68</v>
      </c>
    </row>
    <row r="5" ht="15">
      <c r="AB5" t="s">
        <v>69</v>
      </c>
    </row>
    <row r="6" ht="15">
      <c r="AB6" s="1"/>
    </row>
    <row r="7" spans="13:23" ht="18.75">
      <c r="M7" s="63"/>
      <c r="N7" s="63"/>
      <c r="O7" s="63"/>
      <c r="P7" s="63"/>
      <c r="Q7" s="63"/>
      <c r="R7" s="63"/>
      <c r="S7" s="63"/>
      <c r="T7" s="63"/>
      <c r="U7" s="63"/>
      <c r="V7" s="63"/>
      <c r="W7" s="63"/>
    </row>
    <row r="8" ht="7.5" customHeight="1" hidden="1"/>
    <row r="9" spans="1:40" ht="15">
      <c r="A9" s="121" t="s">
        <v>0</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row>
    <row r="10" ht="7.5" customHeight="1"/>
    <row r="11" spans="1:40" ht="15">
      <c r="A11" s="121" t="s">
        <v>1</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row>
    <row r="12" ht="6.75" customHeight="1"/>
    <row r="13" spans="1:40" ht="15">
      <c r="A13" s="121" t="s">
        <v>2</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row>
    <row r="14" ht="8.25" customHeight="1"/>
    <row r="15" spans="20:40" ht="15">
      <c r="T15" t="s">
        <v>3</v>
      </c>
      <c r="AE15" s="159" t="str">
        <f>Data!C2</f>
        <v>VIJAYAWADA</v>
      </c>
      <c r="AF15" s="159"/>
      <c r="AG15" s="159"/>
      <c r="AH15" s="159"/>
      <c r="AI15" s="159"/>
      <c r="AJ15" s="159"/>
      <c r="AK15" s="159"/>
      <c r="AL15" s="159"/>
      <c r="AM15" s="159"/>
      <c r="AN15" s="159"/>
    </row>
    <row r="16" ht="8.25" customHeight="1"/>
    <row r="17" spans="1:40" ht="15.75">
      <c r="A17" s="158" t="s">
        <v>70</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row>
    <row r="18" ht="15">
      <c r="A18" s="5" t="s">
        <v>71</v>
      </c>
    </row>
    <row r="19" spans="1:40" ht="15">
      <c r="A19" t="s">
        <v>4</v>
      </c>
      <c r="F19" s="135" t="str">
        <f>IF(Data!C3="NEW"," ",Data!J3)</f>
        <v>L804624</v>
      </c>
      <c r="G19" s="136"/>
      <c r="H19" s="136"/>
      <c r="I19" s="136"/>
      <c r="J19" s="136"/>
      <c r="K19" s="136"/>
      <c r="L19" s="137"/>
      <c r="Z19" t="s">
        <v>72</v>
      </c>
      <c r="AI19" s="156"/>
      <c r="AJ19" s="156"/>
      <c r="AK19" s="156"/>
      <c r="AL19" s="156"/>
      <c r="AM19" s="156"/>
      <c r="AN19" s="156"/>
    </row>
    <row r="20" ht="9" customHeight="1"/>
    <row r="21" ht="15">
      <c r="A21" t="s">
        <v>5</v>
      </c>
    </row>
    <row r="22" spans="3:40" ht="15">
      <c r="C22" t="s">
        <v>73</v>
      </c>
      <c r="R22" t="s">
        <v>74</v>
      </c>
      <c r="AG22" t="s">
        <v>102</v>
      </c>
      <c r="AJ22" s="27" t="s">
        <v>75</v>
      </c>
      <c r="AK22" s="15"/>
      <c r="AL22" s="16"/>
      <c r="AM22" s="153" t="str">
        <f>IF(Data!C6="MALE",'PROPOSAL FORM'!AR1," ")</f>
        <v>√</v>
      </c>
      <c r="AN22" s="153"/>
    </row>
    <row r="23" spans="1:40" s="12" customFormat="1" ht="15">
      <c r="A23" s="41" t="str">
        <f>Data!O4</f>
        <v>C</v>
      </c>
      <c r="B23" s="41" t="str">
        <f>Data!P4</f>
        <v>H</v>
      </c>
      <c r="C23" s="41" t="str">
        <f>Data!Q4</f>
        <v>I</v>
      </c>
      <c r="D23" s="41" t="str">
        <f>Data!R4</f>
        <v>K</v>
      </c>
      <c r="E23" s="41" t="str">
        <f>Data!S4</f>
        <v>K</v>
      </c>
      <c r="F23" s="41" t="str">
        <f>Data!T4</f>
        <v>A</v>
      </c>
      <c r="G23" s="41" t="str">
        <f>Data!U4</f>
        <v>V</v>
      </c>
      <c r="H23" s="41" t="str">
        <f>Data!V4</f>
        <v>A</v>
      </c>
      <c r="I23" s="41" t="str">
        <f>Data!W4</f>
        <v>R</v>
      </c>
      <c r="J23" s="41" t="str">
        <f>Data!X4</f>
        <v>A</v>
      </c>
      <c r="K23" s="41" t="str">
        <f>Data!Y4</f>
        <v>P</v>
      </c>
      <c r="L23" s="41" t="str">
        <f>Data!Z4</f>
        <v>U</v>
      </c>
      <c r="M23" s="41" t="str">
        <f>Data!AA4</f>
        <v> </v>
      </c>
      <c r="N23" s="41" t="str">
        <f>Data!AB4</f>
        <v>N</v>
      </c>
      <c r="O23" s="41" t="str">
        <f>Data!AC4</f>
        <v>A</v>
      </c>
      <c r="P23" s="41" t="str">
        <f>Data!AD4</f>
        <v>G</v>
      </c>
      <c r="Q23" s="41" t="str">
        <f>Data!AE4</f>
        <v>E</v>
      </c>
      <c r="R23" s="41" t="str">
        <f>Data!AF4</f>
        <v>N</v>
      </c>
      <c r="S23" s="41" t="str">
        <f>Data!AG4</f>
        <v>D</v>
      </c>
      <c r="T23" s="41" t="str">
        <f>Data!AH4</f>
        <v>R</v>
      </c>
      <c r="U23" s="41" t="str">
        <f>Data!AI4</f>
        <v>A</v>
      </c>
      <c r="V23" s="41" t="str">
        <f>Data!AJ4</f>
        <v> </v>
      </c>
      <c r="W23" s="41" t="str">
        <f>Data!AK4</f>
        <v>R</v>
      </c>
      <c r="X23" s="41" t="str">
        <f>Data!AL4</f>
        <v>A</v>
      </c>
      <c r="Y23" s="41" t="str">
        <f>Data!AM4</f>
        <v>O</v>
      </c>
      <c r="Z23" s="41">
        <f>Data!AN4</f>
      </c>
      <c r="AA23" s="41">
        <f>Data!AO4</f>
      </c>
      <c r="AB23" s="41">
        <f>Data!AP4</f>
      </c>
      <c r="AC23" s="41">
        <f>Data!AQ4</f>
      </c>
      <c r="AD23" s="41">
        <f>Data!AR4</f>
      </c>
      <c r="AE23" s="41">
        <f>Data!AS4</f>
      </c>
      <c r="AF23" s="41">
        <f>Data!AT4</f>
      </c>
      <c r="AG23" s="36"/>
      <c r="AH23" s="37"/>
      <c r="AI23" s="37"/>
      <c r="AJ23" s="155" t="s">
        <v>76</v>
      </c>
      <c r="AK23" s="155"/>
      <c r="AL23" s="155"/>
      <c r="AM23" s="154" t="str">
        <f>IF(Data!C6="FEMALE",'PROPOSAL FORM'!AR1," ")</f>
        <v> </v>
      </c>
      <c r="AN23" s="154"/>
    </row>
    <row r="24" spans="1:40" ht="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21"/>
      <c r="AL24" s="21"/>
      <c r="AM24" s="21"/>
      <c r="AN24" s="2"/>
    </row>
    <row r="25" spans="1:25" ht="15">
      <c r="A25" t="s">
        <v>77</v>
      </c>
      <c r="Y25" s="4" t="s">
        <v>78</v>
      </c>
    </row>
    <row r="26" spans="1:65" s="12" customFormat="1" ht="15">
      <c r="A26" s="41" t="str">
        <f>Data!O5</f>
        <v>S</v>
      </c>
      <c r="B26" s="41" t="str">
        <f>Data!P5</f>
        <v>A</v>
      </c>
      <c r="C26" s="11" t="str">
        <f>Data!Q5</f>
        <v>I</v>
      </c>
      <c r="D26" s="41" t="str">
        <f>Data!R5</f>
        <v> </v>
      </c>
      <c r="E26" s="41" t="str">
        <f>Data!S5</f>
        <v>B</v>
      </c>
      <c r="F26" s="41" t="str">
        <f>Data!T5</f>
        <v>A</v>
      </c>
      <c r="G26" s="41" t="str">
        <f>Data!U5</f>
        <v>B</v>
      </c>
      <c r="H26" s="41" t="str">
        <f>Data!V5</f>
        <v>U</v>
      </c>
      <c r="I26" s="41">
        <f>Data!W5</f>
      </c>
      <c r="J26" s="41">
        <f>Data!X5</f>
      </c>
      <c r="K26" s="41">
        <f>Data!Y5</f>
      </c>
      <c r="L26" s="41">
        <f>Data!Z5</f>
      </c>
      <c r="M26" s="41">
        <f>Data!AA5</f>
      </c>
      <c r="N26" s="41">
        <f>Data!AB5</f>
      </c>
      <c r="O26" s="41">
        <f>Data!AC5</f>
      </c>
      <c r="P26" s="41">
        <f>Data!AD5</f>
      </c>
      <c r="Q26" s="41">
        <f>Data!AE5</f>
      </c>
      <c r="R26" s="41">
        <f>Data!AF5</f>
      </c>
      <c r="S26" s="41">
        <f>Data!AG5</f>
      </c>
      <c r="T26" s="41">
        <f>Data!AH5</f>
      </c>
      <c r="U26" s="41">
        <f>Data!AI5</f>
      </c>
      <c r="V26" s="41">
        <f>Data!AJ5</f>
      </c>
      <c r="W26" s="41">
        <f>Data!AK5</f>
      </c>
      <c r="X26" s="35"/>
      <c r="Y26" s="41" t="str">
        <f>Data!O9</f>
        <v>S</v>
      </c>
      <c r="Z26" s="41" t="str">
        <f>Data!P9</f>
        <v>C</v>
      </c>
      <c r="AA26" s="41" t="str">
        <f>Data!Q9</f>
        <v>H</v>
      </c>
      <c r="AB26" s="41" t="str">
        <f>Data!R9</f>
        <v>O</v>
      </c>
      <c r="AC26" s="41" t="str">
        <f>Data!S9</f>
        <v>O</v>
      </c>
      <c r="AD26" s="41" t="str">
        <f>Data!T9</f>
        <v>L</v>
      </c>
      <c r="AE26" s="41" t="str">
        <f>Data!U9</f>
        <v> </v>
      </c>
      <c r="AF26" s="41" t="str">
        <f>Data!V9</f>
        <v>A</v>
      </c>
      <c r="AG26" s="41" t="str">
        <f>Data!W9</f>
        <v>S</v>
      </c>
      <c r="AH26" s="41" t="str">
        <f>Data!X9</f>
        <v>S</v>
      </c>
      <c r="AI26" s="41" t="str">
        <f>Data!Y9</f>
        <v>I</v>
      </c>
      <c r="AJ26" s="41" t="str">
        <f>Data!Z9</f>
        <v>S</v>
      </c>
      <c r="AK26" s="41" t="str">
        <f>Data!AA9</f>
        <v>T</v>
      </c>
      <c r="AL26" s="41" t="str">
        <f>Data!AB9</f>
        <v>A</v>
      </c>
      <c r="AM26" s="41" t="str">
        <f>Data!AC9</f>
        <v>N</v>
      </c>
      <c r="AN26" s="41" t="str">
        <f>Data!AD9</f>
        <v>T</v>
      </c>
      <c r="AO26" s="36"/>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row>
    <row r="27" ht="8.25" customHeight="1"/>
    <row r="28" ht="15">
      <c r="A28" t="s">
        <v>7</v>
      </c>
    </row>
    <row r="29" spans="1:40" s="12" customFormat="1" ht="15">
      <c r="A29" s="41" t="str">
        <f>Data!O12</f>
        <v>S</v>
      </c>
      <c r="B29" s="41" t="str">
        <f>Data!P12</f>
        <v>R</v>
      </c>
      <c r="C29" s="41" t="str">
        <f>Data!Q12</f>
        <v>R</v>
      </c>
      <c r="D29" s="41" t="str">
        <f>Data!R12</f>
        <v>Z</v>
      </c>
      <c r="E29" s="41" t="str">
        <f>Data!S12</f>
        <v>P</v>
      </c>
      <c r="F29" s="41" t="str">
        <f>Data!T12</f>
        <v>H</v>
      </c>
      <c r="G29" s="41" t="str">
        <f>Data!U12</f>
        <v> </v>
      </c>
      <c r="H29" s="41" t="str">
        <f>Data!V12</f>
        <v>S</v>
      </c>
      <c r="I29" s="41" t="str">
        <f>Data!W12</f>
        <v>C</v>
      </c>
      <c r="J29" s="41" t="str">
        <f>Data!X12</f>
        <v>H</v>
      </c>
      <c r="K29" s="41" t="str">
        <f>Data!Y12</f>
        <v>O</v>
      </c>
      <c r="L29" s="41" t="str">
        <f>Data!Z12</f>
        <v>O</v>
      </c>
      <c r="M29" s="41" t="str">
        <f>Data!AA12</f>
        <v>L</v>
      </c>
      <c r="N29" s="41" t="str">
        <f>Data!AB12</f>
        <v> </v>
      </c>
      <c r="O29" s="41" t="str">
        <f>Data!AC12</f>
        <v>N</v>
      </c>
      <c r="P29" s="41" t="str">
        <f>Data!AD12</f>
        <v>U</v>
      </c>
      <c r="Q29" s="41" t="str">
        <f>Data!AE12</f>
        <v>Z</v>
      </c>
      <c r="R29" s="41" t="str">
        <f>Data!AF12</f>
        <v>V</v>
      </c>
      <c r="S29" s="41" t="str">
        <f>Data!AG12</f>
        <v>I</v>
      </c>
      <c r="T29" s="41" t="str">
        <f>Data!AH12</f>
        <v>D</v>
      </c>
      <c r="U29" s="41">
        <f>Data!AI12</f>
      </c>
      <c r="V29" s="41">
        <f>Data!AJ12</f>
      </c>
      <c r="W29" s="41">
        <f>Data!AK12</f>
      </c>
      <c r="X29" s="41">
        <f>Data!AL12</f>
      </c>
      <c r="Y29" s="41">
        <f>Data!AM12</f>
      </c>
      <c r="Z29" s="41">
        <f>Data!AN12</f>
      </c>
      <c r="AA29" s="41">
        <f>Data!AO12</f>
      </c>
      <c r="AB29" s="41">
        <f>Data!AP12</f>
      </c>
      <c r="AC29" s="41">
        <f>Data!AQ12</f>
      </c>
      <c r="AD29" s="41">
        <f>Data!AR12</f>
      </c>
      <c r="AE29" s="41">
        <f>Data!AS12</f>
      </c>
      <c r="AF29" s="41">
        <f>Data!AT12</f>
      </c>
      <c r="AG29" s="41">
        <f>Data!AU12</f>
      </c>
      <c r="AH29" s="41">
        <f>Data!AV12</f>
      </c>
      <c r="AI29" s="41">
        <f>Data!AW12</f>
      </c>
      <c r="AJ29" s="41">
        <f>Data!AX12</f>
      </c>
      <c r="AK29" s="41">
        <f>Data!AY12</f>
      </c>
      <c r="AL29" s="41">
        <f>Data!AZ12</f>
      </c>
      <c r="AM29" s="41">
        <f>Data!BA12</f>
      </c>
      <c r="AN29" s="41">
        <f>Data!BB12</f>
      </c>
    </row>
    <row r="30" spans="1:40" s="12" customFormat="1" ht="15">
      <c r="A30" s="41" t="str">
        <f>Data!O13</f>
        <v>N</v>
      </c>
      <c r="B30" s="41" t="str">
        <f>Data!P13</f>
        <v>U</v>
      </c>
      <c r="C30" s="41" t="str">
        <f>Data!Q13</f>
        <v>Z</v>
      </c>
      <c r="D30" s="41" t="str">
        <f>Data!R13</f>
        <v>V</v>
      </c>
      <c r="E30" s="41" t="str">
        <f>Data!S13</f>
        <v>I</v>
      </c>
      <c r="F30" s="41" t="str">
        <f>Data!T13</f>
        <v>D</v>
      </c>
      <c r="G30" s="41" t="str">
        <f>Data!U13</f>
        <v> </v>
      </c>
      <c r="H30" s="41" t="str">
        <f>Data!V13</f>
        <v>M</v>
      </c>
      <c r="I30" s="41" t="str">
        <f>Data!W13</f>
        <v>A</v>
      </c>
      <c r="J30" s="41" t="str">
        <f>Data!X13</f>
        <v>N</v>
      </c>
      <c r="K30" s="41" t="str">
        <f>Data!Y13</f>
        <v>D</v>
      </c>
      <c r="L30" s="41" t="str">
        <f>Data!Z13</f>
        <v>A</v>
      </c>
      <c r="M30" s="41" t="str">
        <f>Data!AA13</f>
        <v>L</v>
      </c>
      <c r="N30" s="41">
        <f>Data!AB13</f>
      </c>
      <c r="O30" s="41">
        <f>Data!AC13</f>
      </c>
      <c r="P30" s="41">
        <f>Data!AD13</f>
      </c>
      <c r="Q30" s="41">
        <f>Data!AE13</f>
      </c>
      <c r="R30" s="41">
        <f>Data!AF13</f>
      </c>
      <c r="S30" s="41">
        <f>Data!AG13</f>
      </c>
      <c r="T30" s="41">
        <f>Data!AH13</f>
      </c>
      <c r="U30" s="41">
        <f>Data!AI13</f>
      </c>
      <c r="V30" s="41">
        <f>Data!AJ13</f>
      </c>
      <c r="W30" s="41">
        <f>Data!AK13</f>
      </c>
      <c r="X30" s="41">
        <f>Data!AL13</f>
      </c>
      <c r="Y30" s="41">
        <f>Data!AM13</f>
      </c>
      <c r="Z30" s="41">
        <f>Data!AN13</f>
      </c>
      <c r="AA30" s="41">
        <f>Data!AO13</f>
      </c>
      <c r="AB30" s="41">
        <f>Data!AP13</f>
      </c>
      <c r="AC30" s="41">
        <f>Data!AQ13</f>
      </c>
      <c r="AD30" s="41">
        <f>Data!AR13</f>
      </c>
      <c r="AE30" s="41">
        <f>Data!AS13</f>
      </c>
      <c r="AF30" s="41">
        <f>Data!AT13</f>
      </c>
      <c r="AG30" s="41">
        <f>Data!AU13</f>
      </c>
      <c r="AH30" s="41">
        <f>Data!AV13</f>
      </c>
      <c r="AI30" s="41">
        <f>Data!AW13</f>
      </c>
      <c r="AJ30" s="41">
        <f>Data!AX13</f>
      </c>
      <c r="AK30" s="41">
        <f>Data!AY13</f>
      </c>
      <c r="AL30" s="41">
        <f>Data!AZ13</f>
      </c>
      <c r="AM30" s="41">
        <f>Data!BA13</f>
      </c>
      <c r="AN30" s="41">
        <f>Data!BB13</f>
      </c>
    </row>
    <row r="31" spans="1:40" s="12" customFormat="1" ht="15">
      <c r="A31" s="41" t="str">
        <f>Data!O14</f>
        <v>K</v>
      </c>
      <c r="B31" s="41" t="str">
        <f>Data!P14</f>
        <v>R</v>
      </c>
      <c r="C31" s="41" t="str">
        <f>Data!Q14</f>
        <v>I</v>
      </c>
      <c r="D31" s="41" t="str">
        <f>Data!R14</f>
        <v>S</v>
      </c>
      <c r="E31" s="41" t="str">
        <f>Data!S14</f>
        <v>H</v>
      </c>
      <c r="F31" s="41" t="str">
        <f>Data!T14</f>
        <v>N</v>
      </c>
      <c r="G31" s="41" t="str">
        <f>Data!U14</f>
        <v>A</v>
      </c>
      <c r="H31" s="41" t="str">
        <f>Data!V14</f>
        <v> </v>
      </c>
      <c r="I31" s="41" t="str">
        <f>Data!W14</f>
        <v>D</v>
      </c>
      <c r="J31" s="41" t="str">
        <f>Data!X14</f>
        <v>I</v>
      </c>
      <c r="K31" s="41" t="str">
        <f>Data!Y14</f>
        <v>S</v>
      </c>
      <c r="L31" s="41" t="str">
        <f>Data!Z14</f>
        <v>T</v>
      </c>
      <c r="M31" s="41" t="str">
        <f>Data!AA14</f>
        <v>R</v>
      </c>
      <c r="N31" s="41" t="str">
        <f>Data!AB14</f>
        <v>I</v>
      </c>
      <c r="O31" s="41" t="str">
        <f>Data!AC14</f>
        <v>C</v>
      </c>
      <c r="P31" s="41" t="str">
        <f>Data!AD14</f>
        <v>T</v>
      </c>
      <c r="Q31" s="41">
        <f>Data!AE14</f>
      </c>
      <c r="R31" s="41">
        <f>Data!AF14</f>
      </c>
      <c r="S31" s="41">
        <f>Data!AG14</f>
      </c>
      <c r="T31" s="41">
        <f>Data!AH14</f>
      </c>
      <c r="U31" s="41">
        <f>Data!AI14</f>
      </c>
      <c r="V31" s="41">
        <f>Data!AJ14</f>
      </c>
      <c r="W31" s="41">
        <f>Data!AK14</f>
      </c>
      <c r="X31" s="41">
        <f>Data!AL14</f>
      </c>
      <c r="Y31" s="41">
        <f>Data!AM14</f>
      </c>
      <c r="Z31" s="41">
        <f>Data!AN14</f>
      </c>
      <c r="AA31" s="41">
        <f>Data!AO14</f>
      </c>
      <c r="AB31" s="41">
        <f>Data!AP14</f>
      </c>
      <c r="AC31" s="41">
        <f>Data!AQ14</f>
      </c>
      <c r="AD31" s="41">
        <f>Data!AR14</f>
      </c>
      <c r="AE31" s="41">
        <f>Data!AS14</f>
      </c>
      <c r="AF31" s="64" t="s">
        <v>79</v>
      </c>
      <c r="AG31" s="64" t="s">
        <v>80</v>
      </c>
      <c r="AH31" s="64" t="s">
        <v>81</v>
      </c>
      <c r="AI31" s="41" t="str">
        <f>Data!O15</f>
        <v>5</v>
      </c>
      <c r="AJ31" s="41" t="str">
        <f>Data!P15</f>
        <v>2</v>
      </c>
      <c r="AK31" s="41" t="str">
        <f>Data!Q15</f>
        <v>1</v>
      </c>
      <c r="AL31" s="41" t="str">
        <f>Data!R15</f>
        <v>2</v>
      </c>
      <c r="AM31" s="41" t="str">
        <f>Data!S15</f>
        <v>0</v>
      </c>
      <c r="AN31" s="41" t="str">
        <f>Data!T15</f>
        <v>1</v>
      </c>
    </row>
    <row r="32" ht="8.25" customHeight="1"/>
    <row r="33" spans="1:44" ht="15" customHeight="1">
      <c r="A33" s="23" t="s">
        <v>83</v>
      </c>
      <c r="B33" s="23"/>
      <c r="C33" s="23"/>
      <c r="D33" s="23"/>
      <c r="E33" s="23"/>
      <c r="F33" s="23"/>
      <c r="G33" s="23"/>
      <c r="K33" s="28" t="s">
        <v>8</v>
      </c>
      <c r="L33" s="28" t="s">
        <v>8</v>
      </c>
      <c r="M33" s="28" t="s">
        <v>9</v>
      </c>
      <c r="N33" s="28" t="s">
        <v>9</v>
      </c>
      <c r="O33" s="28" t="s">
        <v>10</v>
      </c>
      <c r="P33" s="28" t="s">
        <v>10</v>
      </c>
      <c r="Q33" s="28" t="s">
        <v>10</v>
      </c>
      <c r="R33" s="28" t="s">
        <v>10</v>
      </c>
      <c r="T33" t="s">
        <v>82</v>
      </c>
      <c r="AG33" s="28" t="s">
        <v>8</v>
      </c>
      <c r="AH33" s="28" t="s">
        <v>8</v>
      </c>
      <c r="AI33" s="28" t="s">
        <v>9</v>
      </c>
      <c r="AJ33" s="28" t="s">
        <v>9</v>
      </c>
      <c r="AK33" s="28" t="s">
        <v>10</v>
      </c>
      <c r="AL33" s="28" t="s">
        <v>10</v>
      </c>
      <c r="AM33" s="28" t="s">
        <v>10</v>
      </c>
      <c r="AN33" s="28" t="s">
        <v>10</v>
      </c>
      <c r="AR33" t="str">
        <f>Data!C7</f>
        <v>Married </v>
      </c>
    </row>
    <row r="34" spans="1:40" ht="15">
      <c r="A34" s="13" t="s">
        <v>6</v>
      </c>
      <c r="B34" s="22"/>
      <c r="C34" s="22"/>
      <c r="D34" s="22"/>
      <c r="E34" s="22"/>
      <c r="F34" s="22"/>
      <c r="G34" s="22"/>
      <c r="K34" s="43">
        <f>Data!C10</f>
        <v>1</v>
      </c>
      <c r="L34" s="43">
        <f>Data!D10</f>
        <v>5</v>
      </c>
      <c r="M34" s="43">
        <f>Data!F10</f>
        <v>0</v>
      </c>
      <c r="N34" s="43">
        <f>Data!G10</f>
        <v>1</v>
      </c>
      <c r="O34" s="43">
        <f>Data!I10</f>
        <v>1</v>
      </c>
      <c r="P34" s="43">
        <f>Data!J10</f>
        <v>9</v>
      </c>
      <c r="Q34" s="43">
        <f>Data!K10</f>
        <v>7</v>
      </c>
      <c r="R34" s="43">
        <f>Data!L10</f>
        <v>2</v>
      </c>
      <c r="V34" s="4"/>
      <c r="W34" s="4"/>
      <c r="X34" s="4"/>
      <c r="Y34" s="4"/>
      <c r="AA34" s="4"/>
      <c r="AB34" s="4"/>
      <c r="AC34" s="4"/>
      <c r="AD34" s="4"/>
      <c r="AE34" s="4"/>
      <c r="AF34" s="4"/>
      <c r="AG34" s="43">
        <f>Data!C11</f>
        <v>1</v>
      </c>
      <c r="AH34" s="43">
        <f>Data!D11</f>
        <v>5</v>
      </c>
      <c r="AI34" s="43">
        <f>Data!F11</f>
        <v>0</v>
      </c>
      <c r="AJ34" s="43">
        <f>Data!G11</f>
        <v>6</v>
      </c>
      <c r="AK34" s="43">
        <f>Data!I11</f>
        <v>1</v>
      </c>
      <c r="AL34" s="43">
        <f>Data!J11</f>
        <v>9</v>
      </c>
      <c r="AM34" s="43">
        <f>Data!K11</f>
        <v>9</v>
      </c>
      <c r="AN34" s="43">
        <f>Data!L11</f>
        <v>5</v>
      </c>
    </row>
    <row r="35" spans="12:28" ht="15">
      <c r="L35" t="str">
        <f>IF(J36=AR33,AR1," ")</f>
        <v>√</v>
      </c>
      <c r="Q35" t="str">
        <f>IF(O36=AR33,AR1," ")</f>
        <v> </v>
      </c>
      <c r="W35" t="str">
        <f>IF(U36=AR33,AR1," ")</f>
        <v> </v>
      </c>
      <c r="AB35" t="str">
        <f>IF(Z36=AR33,AR1," ")</f>
        <v> </v>
      </c>
    </row>
    <row r="36" spans="1:40" ht="15">
      <c r="A36" t="s">
        <v>84</v>
      </c>
      <c r="H36" t="s">
        <v>153</v>
      </c>
      <c r="J36" s="153" t="s">
        <v>85</v>
      </c>
      <c r="K36" s="153"/>
      <c r="L36" s="153"/>
      <c r="M36" s="153"/>
      <c r="N36" s="153"/>
      <c r="O36" s="153" t="s">
        <v>86</v>
      </c>
      <c r="P36" s="153"/>
      <c r="Q36" s="153"/>
      <c r="R36" s="153"/>
      <c r="S36" s="153"/>
      <c r="T36" s="153"/>
      <c r="U36" s="153" t="s">
        <v>87</v>
      </c>
      <c r="V36" s="153"/>
      <c r="W36" s="153"/>
      <c r="X36" s="153"/>
      <c r="Y36" s="153"/>
      <c r="Z36" s="153" t="s">
        <v>88</v>
      </c>
      <c r="AA36" s="153"/>
      <c r="AB36" s="153"/>
      <c r="AC36" s="153"/>
      <c r="AD36" s="153"/>
      <c r="AG36" s="108"/>
      <c r="AH36" s="108"/>
      <c r="AI36" s="108"/>
      <c r="AJ36" s="108"/>
      <c r="AK36" s="108"/>
      <c r="AL36" s="108"/>
      <c r="AM36" s="108"/>
      <c r="AN36" s="108"/>
    </row>
    <row r="37" ht="8.25" customHeight="1"/>
    <row r="38" spans="1:36" ht="15">
      <c r="A38" t="s">
        <v>89</v>
      </c>
      <c r="U38" t="s">
        <v>90</v>
      </c>
      <c r="AC38" s="156" t="s">
        <v>91</v>
      </c>
      <c r="AD38" s="156"/>
      <c r="AE38" s="156"/>
      <c r="AF38" s="156"/>
      <c r="AG38" s="156"/>
      <c r="AH38" s="156"/>
      <c r="AI38" s="156"/>
      <c r="AJ38" s="156"/>
    </row>
    <row r="39" spans="21:36" ht="15">
      <c r="U39" s="139">
        <f>Data!F8</f>
        <v>2</v>
      </c>
      <c r="V39" s="139"/>
      <c r="W39" s="139"/>
      <c r="X39" s="139"/>
      <c r="Y39" s="139"/>
      <c r="Z39" s="139"/>
      <c r="AC39" s="135">
        <f>IF(Data!I8&gt;0,Data!I8," ")</f>
        <v>17</v>
      </c>
      <c r="AD39" s="137"/>
      <c r="AE39" s="135">
        <f>IF(Data!J8&gt;0,Data!J8," ")</f>
        <v>19</v>
      </c>
      <c r="AF39" s="137"/>
      <c r="AG39" s="135" t="str">
        <f>IF(Data!K8&gt;0,Data!K8," ")</f>
        <v> </v>
      </c>
      <c r="AH39" s="137"/>
      <c r="AI39" s="135" t="str">
        <f>IF(Data!L8&gt;0,Data!L8," ")</f>
        <v> </v>
      </c>
      <c r="AJ39" s="137"/>
    </row>
    <row r="40" spans="21:32" ht="7.5" customHeight="1">
      <c r="U40" s="17"/>
      <c r="V40" s="17"/>
      <c r="W40" s="17"/>
      <c r="X40" s="17"/>
      <c r="Y40" s="17"/>
      <c r="Z40" s="17"/>
      <c r="AC40" s="10"/>
      <c r="AD40" s="10"/>
      <c r="AE40" s="10"/>
      <c r="AF40" s="10"/>
    </row>
    <row r="41" spans="1:40" ht="15">
      <c r="A41" t="s">
        <v>92</v>
      </c>
      <c r="G41" s="2" t="s">
        <v>11</v>
      </c>
      <c r="H41" s="2"/>
      <c r="I41" s="139">
        <f>Data!C19</f>
        <v>43680</v>
      </c>
      <c r="J41" s="139"/>
      <c r="K41" s="139"/>
      <c r="L41" s="139"/>
      <c r="M41" s="139"/>
      <c r="N41" s="139"/>
      <c r="O41" s="139"/>
      <c r="P41" s="139"/>
      <c r="Q41" s="139"/>
      <c r="R41" s="139"/>
      <c r="U41" t="s">
        <v>14</v>
      </c>
      <c r="Z41" s="139" t="str">
        <f>Data!C20</f>
        <v>35120-87130</v>
      </c>
      <c r="AA41" s="139"/>
      <c r="AB41" s="139"/>
      <c r="AC41" s="139"/>
      <c r="AD41" s="139"/>
      <c r="AE41" s="139"/>
      <c r="AF41" s="139"/>
      <c r="AG41" s="139"/>
      <c r="AH41" s="139"/>
      <c r="AI41" s="139"/>
      <c r="AJ41" s="139"/>
      <c r="AK41" s="139"/>
      <c r="AL41" s="139"/>
      <c r="AM41" s="139"/>
      <c r="AN41" s="139"/>
    </row>
    <row r="42" ht="7.5" customHeight="1"/>
    <row r="43" spans="1:40" ht="15">
      <c r="A43" s="5" t="s">
        <v>93</v>
      </c>
      <c r="H43" s="2"/>
      <c r="I43" s="2"/>
      <c r="J43" s="18"/>
      <c r="K43" s="18"/>
      <c r="L43" s="18"/>
      <c r="M43" s="18"/>
      <c r="W43" s="2"/>
      <c r="X43" s="2"/>
      <c r="Y43" s="18"/>
      <c r="Z43" s="18"/>
      <c r="AA43" s="18"/>
      <c r="AB43" s="18"/>
      <c r="AI43" s="2"/>
      <c r="AJ43" s="2"/>
      <c r="AK43" s="18"/>
      <c r="AL43" s="18"/>
      <c r="AM43" s="18"/>
      <c r="AN43" s="18"/>
    </row>
    <row r="44" spans="1:40" s="22" customFormat="1" ht="29.25" customHeight="1">
      <c r="A44" s="120" t="s">
        <v>98</v>
      </c>
      <c r="B44" s="120"/>
      <c r="C44" s="152" t="s">
        <v>94</v>
      </c>
      <c r="D44" s="152"/>
      <c r="E44" s="152"/>
      <c r="F44" s="152"/>
      <c r="G44" s="152"/>
      <c r="H44" s="152"/>
      <c r="I44" s="152"/>
      <c r="J44" s="152"/>
      <c r="K44" s="152"/>
      <c r="L44" s="152"/>
      <c r="M44" s="152"/>
      <c r="N44" s="152"/>
      <c r="O44" s="157" t="s">
        <v>95</v>
      </c>
      <c r="P44" s="157"/>
      <c r="Q44" s="157"/>
      <c r="R44" s="157"/>
      <c r="S44" s="157"/>
      <c r="T44" s="157"/>
      <c r="U44" s="157"/>
      <c r="V44" s="157"/>
      <c r="W44" s="157"/>
      <c r="X44" s="157"/>
      <c r="Y44" s="152" t="s">
        <v>96</v>
      </c>
      <c r="Z44" s="152"/>
      <c r="AA44" s="152" t="s">
        <v>97</v>
      </c>
      <c r="AB44" s="152"/>
      <c r="AC44" s="152"/>
      <c r="AD44" s="152"/>
      <c r="AE44" s="152"/>
      <c r="AF44" s="152"/>
      <c r="AG44" s="152"/>
      <c r="AH44" s="152"/>
      <c r="AI44" s="152"/>
      <c r="AJ44" s="152"/>
      <c r="AK44" s="152"/>
      <c r="AL44" s="152" t="s">
        <v>199</v>
      </c>
      <c r="AM44" s="152"/>
      <c r="AN44" s="152"/>
    </row>
    <row r="45" spans="1:40" ht="15">
      <c r="A45" s="139">
        <f>IF(Data!O36&gt;0,Data!A36," ")</f>
        <v>1</v>
      </c>
      <c r="B45" s="139"/>
      <c r="C45" s="140" t="str">
        <f>IF(Data!O36&gt;0,Data!B36," ")</f>
        <v>CH SAI PHANINDRA</v>
      </c>
      <c r="D45" s="140"/>
      <c r="E45" s="140"/>
      <c r="F45" s="140"/>
      <c r="G45" s="140"/>
      <c r="H45" s="140"/>
      <c r="I45" s="140"/>
      <c r="J45" s="140"/>
      <c r="K45" s="140"/>
      <c r="L45" s="140"/>
      <c r="M45" s="140"/>
      <c r="N45" s="140"/>
      <c r="O45" s="140" t="str">
        <f>IF(Data!O36&gt;0,Data!C36," ")</f>
        <v>NAGENDRA RAO</v>
      </c>
      <c r="P45" s="140"/>
      <c r="Q45" s="140"/>
      <c r="R45" s="140"/>
      <c r="S45" s="140"/>
      <c r="T45" s="140"/>
      <c r="U45" s="140"/>
      <c r="V45" s="140"/>
      <c r="W45" s="140"/>
      <c r="X45" s="140"/>
      <c r="Y45" s="139">
        <f>IF(Data!O36&gt;0,Data!G36," ")</f>
        <v>19</v>
      </c>
      <c r="Z45" s="139"/>
      <c r="AA45" s="139" t="str">
        <f>IF(Data!O36&gt;0,Data!H36," ")</f>
        <v>SON</v>
      </c>
      <c r="AB45" s="139"/>
      <c r="AC45" s="139"/>
      <c r="AD45" s="139"/>
      <c r="AE45" s="139"/>
      <c r="AF45" s="139"/>
      <c r="AG45" s="139"/>
      <c r="AH45" s="139"/>
      <c r="AI45" s="139"/>
      <c r="AJ45" s="139"/>
      <c r="AK45" s="139"/>
      <c r="AL45" s="139" t="str">
        <f>Data!X36</f>
        <v>50%</v>
      </c>
      <c r="AM45" s="139"/>
      <c r="AN45" s="139"/>
    </row>
    <row r="46" spans="1:40" ht="15">
      <c r="A46" s="139">
        <f>IF(Data!O37&gt;0,Data!A37," ")</f>
        <v>2</v>
      </c>
      <c r="B46" s="139"/>
      <c r="C46" s="140" t="str">
        <f>IF(Data!O37&gt;0,Data!B37," ")</f>
        <v>CH SAI MANISH</v>
      </c>
      <c r="D46" s="140"/>
      <c r="E46" s="140"/>
      <c r="F46" s="140"/>
      <c r="G46" s="140"/>
      <c r="H46" s="140"/>
      <c r="I46" s="140"/>
      <c r="J46" s="140"/>
      <c r="K46" s="140"/>
      <c r="L46" s="140"/>
      <c r="M46" s="140"/>
      <c r="N46" s="140"/>
      <c r="O46" s="140" t="str">
        <f>IF(Data!O37&gt;0,Data!C37," ")</f>
        <v>NAGENDRA RAO</v>
      </c>
      <c r="P46" s="140"/>
      <c r="Q46" s="140"/>
      <c r="R46" s="140"/>
      <c r="S46" s="140"/>
      <c r="T46" s="140"/>
      <c r="U46" s="140"/>
      <c r="V46" s="140"/>
      <c r="W46" s="140"/>
      <c r="X46" s="140"/>
      <c r="Y46" s="139">
        <f>IF(Data!O37&gt;0,Data!G37," ")</f>
        <v>17</v>
      </c>
      <c r="Z46" s="139"/>
      <c r="AA46" s="139" t="str">
        <f>IF(Data!O37&gt;0,Data!H37," ")</f>
        <v>SON</v>
      </c>
      <c r="AB46" s="139"/>
      <c r="AC46" s="139"/>
      <c r="AD46" s="139"/>
      <c r="AE46" s="139"/>
      <c r="AF46" s="139"/>
      <c r="AG46" s="139"/>
      <c r="AH46" s="139"/>
      <c r="AI46" s="139"/>
      <c r="AJ46" s="139"/>
      <c r="AK46" s="139"/>
      <c r="AL46" s="139" t="str">
        <f>Data!X37</f>
        <v>50%</v>
      </c>
      <c r="AM46" s="139"/>
      <c r="AN46" s="139"/>
    </row>
    <row r="47" spans="1:40" ht="15">
      <c r="A47" s="139" t="str">
        <f>IF(Data!O38&gt;0,Data!A38," ")</f>
        <v> </v>
      </c>
      <c r="B47" s="139"/>
      <c r="C47" s="140" t="str">
        <f>IF(Data!O38&gt;0,Data!B38," ")</f>
        <v> </v>
      </c>
      <c r="D47" s="140"/>
      <c r="E47" s="140"/>
      <c r="F47" s="140"/>
      <c r="G47" s="140"/>
      <c r="H47" s="140"/>
      <c r="I47" s="140"/>
      <c r="J47" s="140"/>
      <c r="K47" s="140"/>
      <c r="L47" s="140"/>
      <c r="M47" s="140"/>
      <c r="N47" s="140"/>
      <c r="O47" s="140" t="str">
        <f>IF(Data!O38&gt;0,Data!C38," ")</f>
        <v> </v>
      </c>
      <c r="P47" s="140"/>
      <c r="Q47" s="140"/>
      <c r="R47" s="140"/>
      <c r="S47" s="140"/>
      <c r="T47" s="140"/>
      <c r="U47" s="140"/>
      <c r="V47" s="140"/>
      <c r="W47" s="140"/>
      <c r="X47" s="140"/>
      <c r="Y47" s="139" t="str">
        <f>IF(Data!O38&gt;0,Data!G38," ")</f>
        <v> </v>
      </c>
      <c r="Z47" s="139"/>
      <c r="AA47" s="139" t="str">
        <f>IF(Data!O38&gt;0,Data!H38," ")</f>
        <v> </v>
      </c>
      <c r="AB47" s="139"/>
      <c r="AC47" s="139"/>
      <c r="AD47" s="139"/>
      <c r="AE47" s="139"/>
      <c r="AF47" s="139"/>
      <c r="AG47" s="139"/>
      <c r="AH47" s="139"/>
      <c r="AI47" s="139"/>
      <c r="AJ47" s="139"/>
      <c r="AK47" s="139"/>
      <c r="AL47" s="139" t="str">
        <f>Data!X38</f>
        <v> </v>
      </c>
      <c r="AM47" s="139"/>
      <c r="AN47" s="139"/>
    </row>
    <row r="48" spans="1:40" ht="15">
      <c r="A48" s="139" t="str">
        <f>IF(Data!O39&gt;0,Data!A39," ")</f>
        <v> </v>
      </c>
      <c r="B48" s="139"/>
      <c r="C48" s="140" t="str">
        <f>IF(Data!O39&gt;0,Data!B39," ")</f>
        <v> </v>
      </c>
      <c r="D48" s="140"/>
      <c r="E48" s="140"/>
      <c r="F48" s="140"/>
      <c r="G48" s="140"/>
      <c r="H48" s="140"/>
      <c r="I48" s="140"/>
      <c r="J48" s="140"/>
      <c r="K48" s="140"/>
      <c r="L48" s="140"/>
      <c r="M48" s="140"/>
      <c r="N48" s="140"/>
      <c r="O48" s="140" t="str">
        <f>IF(Data!O39&gt;0,Data!C39," ")</f>
        <v> </v>
      </c>
      <c r="P48" s="140"/>
      <c r="Q48" s="140"/>
      <c r="R48" s="140"/>
      <c r="S48" s="140"/>
      <c r="T48" s="140"/>
      <c r="U48" s="140"/>
      <c r="V48" s="140"/>
      <c r="W48" s="140"/>
      <c r="X48" s="140"/>
      <c r="Y48" s="139" t="str">
        <f>IF(Data!O39&gt;0,Data!G39," ")</f>
        <v> </v>
      </c>
      <c r="Z48" s="139"/>
      <c r="AA48" s="139" t="str">
        <f>IF(Data!O39&gt;0,Data!H39," ")</f>
        <v> </v>
      </c>
      <c r="AB48" s="139"/>
      <c r="AC48" s="139"/>
      <c r="AD48" s="139"/>
      <c r="AE48" s="139"/>
      <c r="AF48" s="139"/>
      <c r="AG48" s="139"/>
      <c r="AH48" s="139"/>
      <c r="AI48" s="139"/>
      <c r="AJ48" s="139"/>
      <c r="AK48" s="139"/>
      <c r="AL48" s="139" t="str">
        <f>Data!X39</f>
        <v> </v>
      </c>
      <c r="AM48" s="139"/>
      <c r="AN48" s="139"/>
    </row>
    <row r="49" spans="1:40" ht="15">
      <c r="A49" s="139" t="str">
        <f>IF(Data!O40&gt;0,Data!A40," ")</f>
        <v> </v>
      </c>
      <c r="B49" s="139"/>
      <c r="C49" s="140" t="str">
        <f>IF(Data!O40&gt;0,Data!B40," ")</f>
        <v> </v>
      </c>
      <c r="D49" s="140"/>
      <c r="E49" s="140"/>
      <c r="F49" s="140"/>
      <c r="G49" s="140"/>
      <c r="H49" s="140"/>
      <c r="I49" s="140"/>
      <c r="J49" s="140"/>
      <c r="K49" s="140"/>
      <c r="L49" s="140"/>
      <c r="M49" s="140"/>
      <c r="N49" s="140"/>
      <c r="O49" s="140" t="str">
        <f>IF(Data!O40&gt;0,Data!C40," ")</f>
        <v> </v>
      </c>
      <c r="P49" s="140"/>
      <c r="Q49" s="140"/>
      <c r="R49" s="140"/>
      <c r="S49" s="140"/>
      <c r="T49" s="140"/>
      <c r="U49" s="140"/>
      <c r="V49" s="140"/>
      <c r="W49" s="140"/>
      <c r="X49" s="140"/>
      <c r="Y49" s="139" t="str">
        <f>IF(Data!O40&gt;0,Data!G40," ")</f>
        <v> </v>
      </c>
      <c r="Z49" s="139"/>
      <c r="AA49" s="139" t="str">
        <f>IF(Data!O40&gt;0,Data!H40," ")</f>
        <v> </v>
      </c>
      <c r="AB49" s="139"/>
      <c r="AC49" s="139"/>
      <c r="AD49" s="139"/>
      <c r="AE49" s="139"/>
      <c r="AF49" s="139"/>
      <c r="AG49" s="139"/>
      <c r="AH49" s="139"/>
      <c r="AI49" s="139"/>
      <c r="AJ49" s="139"/>
      <c r="AK49" s="139"/>
      <c r="AL49" s="139" t="str">
        <f>Data!X40</f>
        <v> </v>
      </c>
      <c r="AM49" s="139"/>
      <c r="AN49" s="139"/>
    </row>
    <row r="50" spans="1:40" ht="15">
      <c r="A50" s="139" t="str">
        <f>IF(Data!O41&gt;0,Data!A41," ")</f>
        <v> </v>
      </c>
      <c r="B50" s="139"/>
      <c r="C50" s="140" t="str">
        <f>IF(Data!O41&gt;0,Data!B41," ")</f>
        <v> </v>
      </c>
      <c r="D50" s="140"/>
      <c r="E50" s="140"/>
      <c r="F50" s="140"/>
      <c r="G50" s="140"/>
      <c r="H50" s="140"/>
      <c r="I50" s="140"/>
      <c r="J50" s="140"/>
      <c r="K50" s="140"/>
      <c r="L50" s="140"/>
      <c r="M50" s="140"/>
      <c r="N50" s="140"/>
      <c r="O50" s="140" t="str">
        <f>IF(Data!O41&gt;0,Data!C41," ")</f>
        <v> </v>
      </c>
      <c r="P50" s="140"/>
      <c r="Q50" s="140"/>
      <c r="R50" s="140"/>
      <c r="S50" s="140"/>
      <c r="T50" s="140"/>
      <c r="U50" s="140"/>
      <c r="V50" s="140"/>
      <c r="W50" s="140"/>
      <c r="X50" s="140"/>
      <c r="Y50" s="139" t="str">
        <f>IF(Data!O41&gt;0,Data!G41," ")</f>
        <v> </v>
      </c>
      <c r="Z50" s="139"/>
      <c r="AA50" s="139" t="str">
        <f>IF(Data!O41&gt;0,Data!H41," ")</f>
        <v> </v>
      </c>
      <c r="AB50" s="139"/>
      <c r="AC50" s="139"/>
      <c r="AD50" s="139"/>
      <c r="AE50" s="139"/>
      <c r="AF50" s="139"/>
      <c r="AG50" s="139"/>
      <c r="AH50" s="139"/>
      <c r="AI50" s="139"/>
      <c r="AJ50" s="139"/>
      <c r="AK50" s="139"/>
      <c r="AL50" s="139" t="str">
        <f>Data!X41</f>
        <v> </v>
      </c>
      <c r="AM50" s="139"/>
      <c r="AN50" s="139"/>
    </row>
    <row r="51" spans="1:40"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20"/>
      <c r="AA51" s="15"/>
      <c r="AB51" s="15"/>
      <c r="AC51" s="15"/>
      <c r="AD51" s="15"/>
      <c r="AE51" s="15"/>
      <c r="AF51" s="15"/>
      <c r="AG51" s="15"/>
      <c r="AH51" s="15"/>
      <c r="AI51" s="15"/>
      <c r="AJ51" s="15"/>
      <c r="AK51" s="20"/>
      <c r="AL51" s="18"/>
      <c r="AM51" s="18"/>
      <c r="AN51" s="18"/>
    </row>
    <row r="52" spans="1:40" ht="15">
      <c r="A52" s="24" t="s">
        <v>99</v>
      </c>
      <c r="B52" s="18"/>
      <c r="C52" s="18"/>
      <c r="D52" s="18"/>
      <c r="E52" s="18"/>
      <c r="F52" s="18"/>
      <c r="G52" s="18"/>
      <c r="H52" s="18"/>
      <c r="I52" s="18"/>
      <c r="J52" s="18"/>
      <c r="K52" s="18"/>
      <c r="L52" s="18"/>
      <c r="M52" s="18"/>
      <c r="N52" s="18"/>
      <c r="O52" s="153" t="s">
        <v>100</v>
      </c>
      <c r="P52" s="153"/>
      <c r="Q52" s="153"/>
      <c r="R52" s="153"/>
      <c r="S52" s="153"/>
      <c r="T52" s="153"/>
      <c r="U52" s="153" t="str">
        <f>IF(Data!C24="YES",'PROPOSAL FORM'!AR1," ")</f>
        <v>√</v>
      </c>
      <c r="V52" s="153"/>
      <c r="W52" s="153"/>
      <c r="X52" s="153"/>
      <c r="Y52" s="18"/>
      <c r="Z52" s="25"/>
      <c r="AA52" s="153" t="s">
        <v>101</v>
      </c>
      <c r="AB52" s="153"/>
      <c r="AC52" s="153"/>
      <c r="AD52" s="153"/>
      <c r="AE52" s="153"/>
      <c r="AF52" s="153"/>
      <c r="AG52" s="153" t="str">
        <f>IF(Data!C24="NO",'PROPOSAL FORM'!AR1," ")</f>
        <v> </v>
      </c>
      <c r="AH52" s="153"/>
      <c r="AI52" s="153"/>
      <c r="AJ52" s="150"/>
      <c r="AK52" s="26"/>
      <c r="AL52" s="18"/>
      <c r="AM52" s="18"/>
      <c r="AN52" s="18"/>
    </row>
    <row r="53" spans="1:40" ht="15">
      <c r="A53" s="24"/>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20"/>
      <c r="AB53" s="20"/>
      <c r="AC53" s="20"/>
      <c r="AD53" s="20"/>
      <c r="AE53" s="20"/>
      <c r="AF53" s="20"/>
      <c r="AG53" s="20"/>
      <c r="AH53" s="20"/>
      <c r="AI53" s="20"/>
      <c r="AJ53" s="20"/>
      <c r="AK53" s="18"/>
      <c r="AL53" s="18"/>
      <c r="AM53" s="18"/>
      <c r="AN53" s="18"/>
    </row>
    <row r="54" spans="1:40" ht="15" customHeight="1">
      <c r="A54" s="1" t="s">
        <v>103</v>
      </c>
      <c r="B54" s="1"/>
      <c r="C54" s="1"/>
      <c r="D54" s="1"/>
      <c r="E54" s="1"/>
      <c r="F54" s="1"/>
      <c r="G54" s="1"/>
      <c r="H54" s="1"/>
      <c r="I54" s="1"/>
      <c r="J54" s="1"/>
      <c r="K54" s="1"/>
      <c r="L54" s="1"/>
      <c r="M54" s="1"/>
      <c r="N54" s="1"/>
      <c r="O54" s="1"/>
      <c r="P54" s="1"/>
      <c r="Q54" s="1"/>
      <c r="R54" s="1"/>
      <c r="S54" s="1"/>
      <c r="T54" s="1"/>
      <c r="U54" s="1"/>
      <c r="V54" s="1"/>
      <c r="W54" s="1"/>
      <c r="X54" s="1"/>
      <c r="Y54" s="1"/>
      <c r="Z54" s="1"/>
      <c r="AA54" s="1"/>
      <c r="AB54" s="2"/>
      <c r="AC54" s="18"/>
      <c r="AD54" s="25"/>
      <c r="AE54" s="153" t="s">
        <v>100</v>
      </c>
      <c r="AF54" s="153"/>
      <c r="AG54" s="153"/>
      <c r="AH54" s="153" t="str">
        <f>IF(Data!C25="YES",'PROPOSAL FORM'!AR1," ")</f>
        <v> </v>
      </c>
      <c r="AI54" s="153"/>
      <c r="AJ54" s="153" t="s">
        <v>101</v>
      </c>
      <c r="AK54" s="153"/>
      <c r="AL54" s="153"/>
      <c r="AM54" s="153" t="str">
        <f>IF(Data!C25="NO",'PROPOSAL FORM'!AR1," ")</f>
        <v>√</v>
      </c>
      <c r="AN54" s="153"/>
    </row>
    <row r="55" spans="1:37" ht="15">
      <c r="A55" s="1"/>
      <c r="B55" s="1" t="s">
        <v>105</v>
      </c>
      <c r="C55" s="1"/>
      <c r="D55" s="1"/>
      <c r="E55" s="1"/>
      <c r="F55" s="1"/>
      <c r="G55" s="1"/>
      <c r="H55" s="1"/>
      <c r="I55" s="1"/>
      <c r="J55" s="1"/>
      <c r="K55" s="1"/>
      <c r="L55" s="1"/>
      <c r="M55" s="1"/>
      <c r="N55" s="1"/>
      <c r="O55" s="1"/>
      <c r="P55" s="1"/>
      <c r="Q55" s="1"/>
      <c r="R55" s="1"/>
      <c r="S55" s="1"/>
      <c r="T55" s="1"/>
      <c r="U55" s="1"/>
      <c r="V55" s="1"/>
      <c r="W55" s="1"/>
      <c r="X55" s="1"/>
      <c r="Y55" s="1"/>
      <c r="Z55" s="1"/>
      <c r="AA55" s="1"/>
      <c r="AB55" s="18"/>
      <c r="AC55" s="18"/>
      <c r="AD55" s="18"/>
      <c r="AE55" s="18"/>
      <c r="AF55" s="18"/>
      <c r="AG55" s="18"/>
      <c r="AH55" s="18"/>
      <c r="AI55" s="18"/>
      <c r="AJ55" s="18"/>
      <c r="AK55" s="18"/>
    </row>
    <row r="56" spans="1:40" ht="15">
      <c r="A56" s="1"/>
      <c r="B56" s="1" t="s">
        <v>104</v>
      </c>
      <c r="C56" s="1"/>
      <c r="D56" s="1"/>
      <c r="E56" s="1"/>
      <c r="F56" s="1"/>
      <c r="G56" s="141" t="str">
        <f>IF(Data!O26&gt;0,Data!C26," ")</f>
        <v> </v>
      </c>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3"/>
    </row>
    <row r="57" spans="1:40" ht="15">
      <c r="A57" s="1"/>
      <c r="B57" s="1"/>
      <c r="C57" s="1"/>
      <c r="D57" s="1"/>
      <c r="E57" s="1"/>
      <c r="F57" s="1"/>
      <c r="G57" s="144"/>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6"/>
    </row>
    <row r="58" spans="1:40" ht="15">
      <c r="A58" s="1"/>
      <c r="B58" s="1"/>
      <c r="C58" s="1"/>
      <c r="D58" s="1"/>
      <c r="E58" s="1"/>
      <c r="F58" s="1"/>
      <c r="G58" s="144"/>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6"/>
    </row>
    <row r="59" spans="1:40" ht="15">
      <c r="A59" s="1"/>
      <c r="B59" s="1"/>
      <c r="C59" s="1"/>
      <c r="D59" s="1"/>
      <c r="E59" s="1"/>
      <c r="F59" s="1"/>
      <c r="G59" s="144"/>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6"/>
    </row>
    <row r="60" spans="7:40" ht="15">
      <c r="G60" s="14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9"/>
    </row>
    <row r="61" spans="1:40" ht="15">
      <c r="A61" s="24" t="s">
        <v>106</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40" ht="15">
      <c r="A62" s="24"/>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row>
    <row r="63" spans="1:40" ht="15">
      <c r="A63" s="24"/>
      <c r="B63" s="19"/>
      <c r="C63" s="19"/>
      <c r="D63" s="24" t="s">
        <v>107</v>
      </c>
      <c r="E63" s="19"/>
      <c r="F63" s="19"/>
      <c r="G63" s="19"/>
      <c r="H63" s="19"/>
      <c r="I63" s="19"/>
      <c r="J63" s="19"/>
      <c r="K63" s="19"/>
      <c r="L63" s="19"/>
      <c r="M63" s="19"/>
      <c r="N63" s="19"/>
      <c r="O63" s="153" t="s">
        <v>100</v>
      </c>
      <c r="P63" s="153"/>
      <c r="Q63" s="153"/>
      <c r="R63" s="153"/>
      <c r="S63" s="153"/>
      <c r="T63" s="153"/>
      <c r="U63" s="153" t="str">
        <f>IF(Data!F27="YES",'PROPOSAL FORM'!AR1," ")</f>
        <v> </v>
      </c>
      <c r="V63" s="153"/>
      <c r="W63" s="153"/>
      <c r="X63" s="153"/>
      <c r="Y63" s="19"/>
      <c r="Z63" s="25"/>
      <c r="AA63" s="153" t="s">
        <v>101</v>
      </c>
      <c r="AB63" s="153"/>
      <c r="AC63" s="153"/>
      <c r="AD63" s="153"/>
      <c r="AE63" s="153"/>
      <c r="AF63" s="153"/>
      <c r="AG63" s="153" t="str">
        <f>IF(Data!F27="NO",'PROPOSAL FORM'!AR1," ")</f>
        <v>√</v>
      </c>
      <c r="AH63" s="153"/>
      <c r="AI63" s="153"/>
      <c r="AJ63" s="153"/>
      <c r="AK63" s="19"/>
      <c r="AL63" s="19"/>
      <c r="AM63" s="19"/>
      <c r="AN63" s="19"/>
    </row>
    <row r="64" spans="26:37" ht="15">
      <c r="Z64" s="18"/>
      <c r="AA64" s="18"/>
      <c r="AB64" s="18"/>
      <c r="AC64" s="18"/>
      <c r="AD64" s="18"/>
      <c r="AE64" s="18"/>
      <c r="AF64" s="18"/>
      <c r="AG64" s="18"/>
      <c r="AH64" s="18"/>
      <c r="AI64" s="18"/>
      <c r="AJ64" s="18"/>
      <c r="AK64" s="18"/>
    </row>
    <row r="65" spans="4:37" ht="15">
      <c r="D65" t="s">
        <v>108</v>
      </c>
      <c r="O65" s="153" t="s">
        <v>100</v>
      </c>
      <c r="P65" s="153"/>
      <c r="Q65" s="153"/>
      <c r="R65" s="153"/>
      <c r="S65" s="153"/>
      <c r="T65" s="153"/>
      <c r="U65" s="153" t="str">
        <f>IF(Data!K27="YES",'PROPOSAL FORM'!AR1," ")</f>
        <v> </v>
      </c>
      <c r="V65" s="153"/>
      <c r="W65" s="153"/>
      <c r="X65" s="153"/>
      <c r="Y65" s="19"/>
      <c r="Z65" s="25"/>
      <c r="AA65" s="153" t="s">
        <v>101</v>
      </c>
      <c r="AB65" s="153"/>
      <c r="AC65" s="153"/>
      <c r="AD65" s="153"/>
      <c r="AE65" s="153"/>
      <c r="AF65" s="153"/>
      <c r="AG65" s="153" t="str">
        <f>IF(Data!K27="NO",'PROPOSAL FORM'!AR1," ")</f>
        <v>√</v>
      </c>
      <c r="AH65" s="153"/>
      <c r="AI65" s="153"/>
      <c r="AJ65" s="153"/>
      <c r="AK65" s="18"/>
    </row>
    <row r="66" spans="26:37" ht="15">
      <c r="Z66" s="18"/>
      <c r="AA66" s="18"/>
      <c r="AB66" s="18"/>
      <c r="AC66" s="18"/>
      <c r="AD66" s="18"/>
      <c r="AE66" s="18"/>
      <c r="AF66" s="18"/>
      <c r="AG66" s="18"/>
      <c r="AH66" s="18"/>
      <c r="AI66" s="18"/>
      <c r="AJ66" s="18"/>
      <c r="AK66" s="18"/>
    </row>
    <row r="67" spans="4:36" ht="15">
      <c r="D67" t="s">
        <v>109</v>
      </c>
      <c r="O67" s="153" t="s">
        <v>100</v>
      </c>
      <c r="P67" s="153"/>
      <c r="Q67" s="153"/>
      <c r="R67" s="153"/>
      <c r="S67" s="153"/>
      <c r="T67" s="153"/>
      <c r="U67" s="153" t="str">
        <f>IF(Data!F28="YES",'PROPOSAL FORM'!AR1," ")</f>
        <v> </v>
      </c>
      <c r="V67" s="153"/>
      <c r="W67" s="153"/>
      <c r="X67" s="153"/>
      <c r="Y67" s="19"/>
      <c r="Z67" s="25"/>
      <c r="AA67" s="153" t="s">
        <v>101</v>
      </c>
      <c r="AB67" s="153"/>
      <c r="AC67" s="153"/>
      <c r="AD67" s="153"/>
      <c r="AE67" s="153"/>
      <c r="AF67" s="153"/>
      <c r="AG67" s="153" t="str">
        <f>IF(Data!F28="NO",'PROPOSAL FORM'!AR1," ")</f>
        <v>√</v>
      </c>
      <c r="AH67" s="153"/>
      <c r="AI67" s="153"/>
      <c r="AJ67" s="153"/>
    </row>
    <row r="69" spans="4:36" ht="15">
      <c r="D69" t="s">
        <v>110</v>
      </c>
      <c r="O69" s="153" t="s">
        <v>100</v>
      </c>
      <c r="P69" s="153"/>
      <c r="Q69" s="153"/>
      <c r="R69" s="153"/>
      <c r="S69" s="153"/>
      <c r="T69" s="153"/>
      <c r="U69" s="153" t="str">
        <f>IF(Data!K28="YES",'PROPOSAL FORM'!AR1," ")</f>
        <v> </v>
      </c>
      <c r="V69" s="153"/>
      <c r="W69" s="153"/>
      <c r="X69" s="153"/>
      <c r="Y69" s="19"/>
      <c r="Z69" s="25"/>
      <c r="AA69" s="153" t="s">
        <v>101</v>
      </c>
      <c r="AB69" s="153"/>
      <c r="AC69" s="153"/>
      <c r="AD69" s="153"/>
      <c r="AE69" s="153"/>
      <c r="AF69" s="153"/>
      <c r="AG69" s="153" t="str">
        <f>IF(Data!K28="NO",'PROPOSAL FORM'!AR1," ")</f>
        <v>√</v>
      </c>
      <c r="AH69" s="153"/>
      <c r="AI69" s="153"/>
      <c r="AJ69" s="153"/>
    </row>
    <row r="71" spans="2:40" ht="15">
      <c r="B71" t="s">
        <v>111</v>
      </c>
      <c r="W71" s="126" t="str">
        <f>IF(Data!O29&gt;0,Data!C29," ")</f>
        <v> </v>
      </c>
      <c r="X71" s="127"/>
      <c r="Y71" s="127"/>
      <c r="Z71" s="127"/>
      <c r="AA71" s="127"/>
      <c r="AB71" s="127"/>
      <c r="AC71" s="127"/>
      <c r="AD71" s="127"/>
      <c r="AE71" s="127"/>
      <c r="AF71" s="127"/>
      <c r="AG71" s="127"/>
      <c r="AH71" s="127"/>
      <c r="AI71" s="127"/>
      <c r="AJ71" s="127"/>
      <c r="AK71" s="127"/>
      <c r="AL71" s="127"/>
      <c r="AM71" s="127"/>
      <c r="AN71" s="128"/>
    </row>
    <row r="72" spans="4:40" ht="15">
      <c r="D72" t="s">
        <v>112</v>
      </c>
      <c r="W72" s="129"/>
      <c r="X72" s="130"/>
      <c r="Y72" s="130"/>
      <c r="Z72" s="130"/>
      <c r="AA72" s="130"/>
      <c r="AB72" s="130"/>
      <c r="AC72" s="130"/>
      <c r="AD72" s="130"/>
      <c r="AE72" s="130"/>
      <c r="AF72" s="130"/>
      <c r="AG72" s="130"/>
      <c r="AH72" s="130"/>
      <c r="AI72" s="130"/>
      <c r="AJ72" s="130"/>
      <c r="AK72" s="130"/>
      <c r="AL72" s="130"/>
      <c r="AM72" s="130"/>
      <c r="AN72" s="131"/>
    </row>
    <row r="73" spans="23:40" ht="15">
      <c r="W73" s="129"/>
      <c r="X73" s="130"/>
      <c r="Y73" s="130"/>
      <c r="Z73" s="130"/>
      <c r="AA73" s="130"/>
      <c r="AB73" s="130"/>
      <c r="AC73" s="130"/>
      <c r="AD73" s="130"/>
      <c r="AE73" s="130"/>
      <c r="AF73" s="130"/>
      <c r="AG73" s="130"/>
      <c r="AH73" s="130"/>
      <c r="AI73" s="130"/>
      <c r="AJ73" s="130"/>
      <c r="AK73" s="130"/>
      <c r="AL73" s="130"/>
      <c r="AM73" s="130"/>
      <c r="AN73" s="131"/>
    </row>
    <row r="74" spans="23:40" ht="15">
      <c r="W74" s="129"/>
      <c r="X74" s="130"/>
      <c r="Y74" s="130"/>
      <c r="Z74" s="130"/>
      <c r="AA74" s="130"/>
      <c r="AB74" s="130"/>
      <c r="AC74" s="130"/>
      <c r="AD74" s="130"/>
      <c r="AE74" s="130"/>
      <c r="AF74" s="130"/>
      <c r="AG74" s="130"/>
      <c r="AH74" s="130"/>
      <c r="AI74" s="130"/>
      <c r="AJ74" s="130"/>
      <c r="AK74" s="130"/>
      <c r="AL74" s="130"/>
      <c r="AM74" s="130"/>
      <c r="AN74" s="131"/>
    </row>
    <row r="75" spans="23:40" ht="15">
      <c r="W75" s="129"/>
      <c r="X75" s="130"/>
      <c r="Y75" s="130"/>
      <c r="Z75" s="130"/>
      <c r="AA75" s="130"/>
      <c r="AB75" s="130"/>
      <c r="AC75" s="130"/>
      <c r="AD75" s="130"/>
      <c r="AE75" s="130"/>
      <c r="AF75" s="130"/>
      <c r="AG75" s="130"/>
      <c r="AH75" s="130"/>
      <c r="AI75" s="130"/>
      <c r="AJ75" s="130"/>
      <c r="AK75" s="130"/>
      <c r="AL75" s="130"/>
      <c r="AM75" s="130"/>
      <c r="AN75" s="131"/>
    </row>
    <row r="76" spans="23:40" ht="15">
      <c r="W76" s="129"/>
      <c r="X76" s="130"/>
      <c r="Y76" s="130"/>
      <c r="Z76" s="130"/>
      <c r="AA76" s="130"/>
      <c r="AB76" s="130"/>
      <c r="AC76" s="130"/>
      <c r="AD76" s="130"/>
      <c r="AE76" s="130"/>
      <c r="AF76" s="130"/>
      <c r="AG76" s="130"/>
      <c r="AH76" s="130"/>
      <c r="AI76" s="130"/>
      <c r="AJ76" s="130"/>
      <c r="AK76" s="130"/>
      <c r="AL76" s="130"/>
      <c r="AM76" s="130"/>
      <c r="AN76" s="131"/>
    </row>
    <row r="77" spans="23:40" ht="15">
      <c r="W77" s="132"/>
      <c r="X77" s="133"/>
      <c r="Y77" s="133"/>
      <c r="Z77" s="133"/>
      <c r="AA77" s="133"/>
      <c r="AB77" s="133"/>
      <c r="AC77" s="133"/>
      <c r="AD77" s="133"/>
      <c r="AE77" s="133"/>
      <c r="AF77" s="133"/>
      <c r="AG77" s="133"/>
      <c r="AH77" s="133"/>
      <c r="AI77" s="133"/>
      <c r="AJ77" s="133"/>
      <c r="AK77" s="133"/>
      <c r="AL77" s="133"/>
      <c r="AM77" s="133"/>
      <c r="AN77" s="134"/>
    </row>
    <row r="78" spans="23:40" ht="15">
      <c r="W78" s="30"/>
      <c r="X78" s="30"/>
      <c r="Y78" s="30"/>
      <c r="Z78" s="30"/>
      <c r="AA78" s="30"/>
      <c r="AB78" s="30"/>
      <c r="AC78" s="30"/>
      <c r="AD78" s="30"/>
      <c r="AE78" s="29"/>
      <c r="AF78" s="29"/>
      <c r="AG78" s="29"/>
      <c r="AH78" s="29"/>
      <c r="AI78" s="29"/>
      <c r="AJ78" s="29"/>
      <c r="AK78" s="29"/>
      <c r="AL78" s="29"/>
      <c r="AM78" s="29"/>
      <c r="AN78" s="33"/>
    </row>
    <row r="79" spans="1:40" ht="15">
      <c r="A79" t="s">
        <v>113</v>
      </c>
      <c r="AE79" s="165" t="s">
        <v>100</v>
      </c>
      <c r="AF79" s="165"/>
      <c r="AG79" s="165"/>
      <c r="AH79" s="150" t="str">
        <f>IF(Data!C30="YES",'PROPOSAL FORM'!AR1," ")</f>
        <v> </v>
      </c>
      <c r="AI79" s="151"/>
      <c r="AJ79" s="165" t="s">
        <v>101</v>
      </c>
      <c r="AK79" s="165"/>
      <c r="AL79" s="165"/>
      <c r="AM79" s="165" t="str">
        <f>IF(Data!C30="NO",'PROPOSAL FORM'!AR1," ")</f>
        <v>√</v>
      </c>
      <c r="AN79" s="165"/>
    </row>
    <row r="80" ht="15">
      <c r="C80" t="s">
        <v>114</v>
      </c>
    </row>
    <row r="82" spans="1:40" ht="15">
      <c r="A82" t="s">
        <v>166</v>
      </c>
      <c r="P82" s="42" t="str">
        <f>IF(Data!$BH$3=1," ",Data!O3)</f>
        <v>L</v>
      </c>
      <c r="Q82" s="42" t="str">
        <f>IF(Data!$BH$3=1," ",Data!P3)</f>
        <v>8</v>
      </c>
      <c r="R82" s="42" t="str">
        <f>IF(Data!$BH$3=1," ",Data!Q3)</f>
        <v>0</v>
      </c>
      <c r="S82" s="42" t="str">
        <f>IF(Data!$BH$3=1," ",Data!R3)</f>
        <v>4</v>
      </c>
      <c r="T82" s="42" t="str">
        <f>IF(Data!$BH$3=1," ",Data!S3)</f>
        <v>6</v>
      </c>
      <c r="U82" s="42" t="str">
        <f>IF(Data!$BH$3=1," ",Data!T3)</f>
        <v>2</v>
      </c>
      <c r="V82" s="42" t="str">
        <f>IF(Data!$BH$3=1," ",Data!U3)</f>
        <v>4</v>
      </c>
      <c r="W82" s="42">
        <f>IF(Data!$BH$3=1," ",Data!V3)</f>
      </c>
      <c r="Y82" t="s">
        <v>115</v>
      </c>
      <c r="AI82" t="s">
        <v>11</v>
      </c>
      <c r="AK82" s="139">
        <f>IF(Data!BH3=1," ",Data!C31)</f>
        <v>600</v>
      </c>
      <c r="AL82" s="139"/>
      <c r="AM82" s="139"/>
      <c r="AN82" s="139"/>
    </row>
    <row r="84" spans="1:20" ht="15">
      <c r="A84" t="s">
        <v>116</v>
      </c>
      <c r="O84" t="s">
        <v>11</v>
      </c>
      <c r="Q84" s="139">
        <f>Data!H31</f>
        <v>800</v>
      </c>
      <c r="R84" s="139"/>
      <c r="S84" s="139"/>
      <c r="T84" s="139"/>
    </row>
    <row r="86" spans="1:33" ht="15">
      <c r="A86" t="s">
        <v>117</v>
      </c>
      <c r="Q86" s="139" t="str">
        <f>Data!E32</f>
        <v>April</v>
      </c>
      <c r="R86" s="139"/>
      <c r="S86" s="139"/>
      <c r="T86" s="139"/>
      <c r="U86" s="139"/>
      <c r="V86" s="139"/>
      <c r="W86" s="139"/>
      <c r="X86" s="139"/>
      <c r="AA86" s="135">
        <f>Data!J32</f>
        <v>2016</v>
      </c>
      <c r="AB86" s="136"/>
      <c r="AC86" s="136"/>
      <c r="AD86" s="136"/>
      <c r="AE86" s="136"/>
      <c r="AF86" s="136"/>
      <c r="AG86" s="137"/>
    </row>
    <row r="88" spans="1:26" ht="15">
      <c r="A88" t="s">
        <v>118</v>
      </c>
      <c r="Q88" s="41" t="str">
        <f>Data!O22</f>
        <v>9</v>
      </c>
      <c r="R88" s="41" t="str">
        <f>Data!P22</f>
        <v>4</v>
      </c>
      <c r="S88" s="41" t="str">
        <f>Data!Q22</f>
        <v>4</v>
      </c>
      <c r="T88" s="41" t="str">
        <f>Data!R22</f>
        <v>0</v>
      </c>
      <c r="U88" s="41" t="str">
        <f>Data!S22</f>
        <v>2</v>
      </c>
      <c r="V88" s="41" t="str">
        <f>Data!T22</f>
        <v>9</v>
      </c>
      <c r="W88" s="41" t="str">
        <f>Data!U22</f>
        <v>7</v>
      </c>
      <c r="X88" s="41" t="str">
        <f>Data!V22</f>
        <v>2</v>
      </c>
      <c r="Y88" s="41" t="str">
        <f>Data!W22</f>
        <v>7</v>
      </c>
      <c r="Z88" s="41" t="str">
        <f>Data!X22</f>
        <v>3</v>
      </c>
    </row>
    <row r="90" spans="1:40" ht="15">
      <c r="A90" t="s">
        <v>120</v>
      </c>
      <c r="Q90" s="135" t="str">
        <f>Data!C23</f>
        <v>nagendraraoch25@gmail.com</v>
      </c>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7"/>
    </row>
    <row r="92" spans="1:28" ht="15">
      <c r="A92" t="s">
        <v>119</v>
      </c>
      <c r="Q92" s="41" t="str">
        <f>Data!O21</f>
        <v>8</v>
      </c>
      <c r="R92" s="41" t="str">
        <f>Data!P21</f>
        <v>6</v>
      </c>
      <c r="S92" s="41" t="str">
        <f>Data!Q21</f>
        <v>7</v>
      </c>
      <c r="T92" s="41" t="str">
        <f>Data!R21</f>
        <v>4</v>
      </c>
      <c r="U92" s="41" t="str">
        <f>Data!S21</f>
        <v>4</v>
      </c>
      <c r="V92" s="41" t="str">
        <f>Data!T21</f>
        <v>9</v>
      </c>
      <c r="W92" s="41" t="str">
        <f>Data!U21</f>
        <v>8</v>
      </c>
      <c r="X92" s="41" t="str">
        <f>Data!V21</f>
        <v>5</v>
      </c>
      <c r="Y92" s="41" t="str">
        <f>Data!W21</f>
        <v>9</v>
      </c>
      <c r="Z92" s="41" t="str">
        <f>Data!X21</f>
        <v>0</v>
      </c>
      <c r="AA92" s="41" t="str">
        <f>Data!Y21</f>
        <v>4</v>
      </c>
      <c r="AB92" s="41" t="str">
        <f>Data!Z21</f>
        <v>6</v>
      </c>
    </row>
    <row r="94" spans="1:28" ht="17.25" customHeight="1">
      <c r="A94" t="s">
        <v>121</v>
      </c>
      <c r="M94" s="2"/>
      <c r="N94" s="2"/>
      <c r="O94" s="2"/>
      <c r="P94" s="2"/>
      <c r="Q94" s="139" t="str">
        <f>Data!C18</f>
        <v>0549611</v>
      </c>
      <c r="R94" s="139"/>
      <c r="S94" s="139"/>
      <c r="T94" s="139"/>
      <c r="U94" s="139"/>
      <c r="V94" s="139"/>
      <c r="W94" s="139"/>
      <c r="X94" s="139"/>
      <c r="Y94" s="139"/>
      <c r="Z94" s="139"/>
      <c r="AA94" s="139"/>
      <c r="AB94" s="139"/>
    </row>
    <row r="95" spans="12:23" ht="17.25" customHeight="1">
      <c r="L95" s="19"/>
      <c r="M95" s="19"/>
      <c r="N95" s="19"/>
      <c r="O95" s="19"/>
      <c r="P95" s="19"/>
      <c r="Q95" s="19"/>
      <c r="R95" s="19"/>
      <c r="S95" s="19"/>
      <c r="T95" s="19"/>
      <c r="U95" s="19"/>
      <c r="V95" s="19"/>
      <c r="W95" s="19"/>
    </row>
    <row r="96" spans="1:40" ht="15">
      <c r="A96" t="s">
        <v>122</v>
      </c>
      <c r="L96" s="43">
        <f>Data!C17</f>
        <v>2</v>
      </c>
      <c r="M96" s="43">
        <f>Data!D17</f>
        <v>2</v>
      </c>
      <c r="N96" s="43">
        <f>Data!E17</f>
        <v>0</v>
      </c>
      <c r="O96" s="43">
        <f>Data!F17</f>
        <v>2</v>
      </c>
      <c r="P96" s="19"/>
      <c r="Q96" s="19"/>
      <c r="R96" s="19"/>
      <c r="S96" s="19"/>
      <c r="T96" s="24" t="s">
        <v>123</v>
      </c>
      <c r="U96" s="19"/>
      <c r="V96" s="19"/>
      <c r="W96" s="19"/>
      <c r="AD96" s="41" t="str">
        <f>Data!O16</f>
        <v>0</v>
      </c>
      <c r="AE96" s="41" t="str">
        <f>Data!P16</f>
        <v>5</v>
      </c>
      <c r="AF96" s="41" t="str">
        <f>Data!Q16</f>
        <v>1</v>
      </c>
      <c r="AG96" s="41" t="str">
        <f>Data!R16</f>
        <v>2</v>
      </c>
      <c r="AH96" s="41" t="str">
        <f>Data!S16</f>
        <v>0</v>
      </c>
      <c r="AI96" s="41" t="str">
        <f>Data!T16</f>
        <v>3</v>
      </c>
      <c r="AJ96" s="41" t="str">
        <f>Data!U16</f>
        <v>0</v>
      </c>
      <c r="AK96" s="41" t="str">
        <f>Data!V16</f>
        <v>8</v>
      </c>
      <c r="AL96" s="41" t="str">
        <f>Data!W16</f>
        <v>0</v>
      </c>
      <c r="AM96" s="41" t="str">
        <f>Data!X16</f>
        <v>1</v>
      </c>
      <c r="AN96" s="41" t="str">
        <f>Data!Y16</f>
        <v>3</v>
      </c>
    </row>
    <row r="97" spans="12:23" ht="15">
      <c r="L97" s="19"/>
      <c r="M97" s="19"/>
      <c r="N97" s="19"/>
      <c r="O97" s="19"/>
      <c r="P97" s="19"/>
      <c r="Q97" s="19"/>
      <c r="R97" s="19"/>
      <c r="S97" s="19"/>
      <c r="T97" s="19"/>
      <c r="U97" s="19"/>
      <c r="V97" s="19"/>
      <c r="W97" s="19"/>
    </row>
    <row r="98" spans="12:23" ht="15">
      <c r="L98" s="19"/>
      <c r="M98" s="19"/>
      <c r="N98" s="19"/>
      <c r="O98" s="19"/>
      <c r="P98" s="19"/>
      <c r="Q98" s="19"/>
      <c r="R98" s="19"/>
      <c r="S98" s="19"/>
      <c r="T98" s="19"/>
      <c r="U98" s="19"/>
      <c r="V98" s="19"/>
      <c r="W98" s="19"/>
    </row>
    <row r="99" spans="1:40" ht="15.75">
      <c r="A99" s="158" t="s">
        <v>139</v>
      </c>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row>
    <row r="100" ht="8.25" customHeight="1"/>
    <row r="101" spans="1:40" ht="15">
      <c r="A101" s="162" t="s">
        <v>131</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row>
    <row r="102" spans="1:40" ht="15">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row>
    <row r="103" spans="1:40" ht="15">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row>
    <row r="104" spans="1:40" ht="1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row>
    <row r="105" spans="1:40" ht="15">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row>
    <row r="106" spans="1:40" ht="15">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row>
    <row r="107" spans="1:40" ht="15">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row>
    <row r="108" spans="1:40" ht="15">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row>
    <row r="109" spans="1:40" ht="1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row>
    <row r="110" spans="1:40" ht="1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row>
    <row r="111" spans="1:40" ht="15">
      <c r="A111" t="s">
        <v>12</v>
      </c>
      <c r="B111" s="31"/>
      <c r="C111" s="31"/>
      <c r="D111" s="44"/>
      <c r="E111" s="44"/>
      <c r="F111" s="44"/>
      <c r="G111" s="44"/>
      <c r="H111" s="44"/>
      <c r="I111" s="44"/>
      <c r="J111" s="44"/>
      <c r="K111" s="44"/>
      <c r="L111" s="44"/>
      <c r="M111" s="44"/>
      <c r="N111" s="31"/>
      <c r="O111" s="31"/>
      <c r="P111" s="31"/>
      <c r="Q111" s="31"/>
      <c r="R111" s="31"/>
      <c r="S111" s="31"/>
      <c r="T111" s="31"/>
      <c r="U111" s="31"/>
      <c r="V111" s="31"/>
      <c r="W111" s="31"/>
      <c r="X111" s="31"/>
      <c r="Y111" s="31"/>
      <c r="Z111" s="31"/>
      <c r="AA111" s="122" t="s">
        <v>132</v>
      </c>
      <c r="AB111" s="122"/>
      <c r="AC111" s="122"/>
      <c r="AD111" s="122"/>
      <c r="AE111" s="122"/>
      <c r="AF111" s="122"/>
      <c r="AG111" s="122"/>
      <c r="AH111" s="122"/>
      <c r="AI111" s="122"/>
      <c r="AJ111" s="122"/>
      <c r="AK111" s="122"/>
      <c r="AL111" s="31"/>
      <c r="AM111" s="31"/>
      <c r="AN111" s="31"/>
    </row>
    <row r="112" spans="1:40" ht="1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row>
    <row r="113" spans="1:40" ht="19.5" customHeight="1">
      <c r="A113" s="163" t="s">
        <v>133</v>
      </c>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row>
    <row r="114" spans="1:40" ht="8.2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row>
    <row r="115" spans="1:40" ht="19.5" customHeight="1">
      <c r="A115" s="121" t="s">
        <v>140</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row>
    <row r="116" spans="1:40" ht="19.5" customHeight="1">
      <c r="A116" s="164" t="s">
        <v>134</v>
      </c>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row>
    <row r="117" spans="1:40" ht="19.5" customHeight="1">
      <c r="A117" s="161" t="str">
        <f>"Rs."&amp;Data!H31</f>
        <v>Rs.800</v>
      </c>
      <c r="B117" s="161"/>
      <c r="C117" s="161"/>
      <c r="D117" s="161"/>
      <c r="E117" s="161"/>
      <c r="F117" s="161"/>
      <c r="G117" s="121" t="s">
        <v>138</v>
      </c>
      <c r="H117" s="121"/>
      <c r="I117" s="121"/>
      <c r="J117" s="161" t="str">
        <f>IF(Data!BH3=1,"Rs."&amp;Data!H31,"Rs."&amp;Data!C31+Data!H31)</f>
        <v>Rs.1400</v>
      </c>
      <c r="K117" s="161"/>
      <c r="L117" s="161"/>
      <c r="M117" s="161"/>
      <c r="N117" s="161"/>
      <c r="O117" s="161"/>
      <c r="P117" s="1" t="s">
        <v>135</v>
      </c>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9.5" customHeight="1">
      <c r="A118" s="160" t="str">
        <f>Data!E32</f>
        <v>April</v>
      </c>
      <c r="B118" s="160"/>
      <c r="C118" s="160"/>
      <c r="D118" s="160"/>
      <c r="E118" s="160"/>
      <c r="F118" s="160"/>
      <c r="G118" s="160"/>
      <c r="H118" s="160"/>
      <c r="I118" s="1" t="s">
        <v>185</v>
      </c>
      <c r="J118" s="1"/>
      <c r="K118" s="1"/>
      <c r="L118" s="1"/>
      <c r="M118" s="1"/>
      <c r="N118" s="160">
        <f>Data!J32</f>
        <v>2016</v>
      </c>
      <c r="O118" s="160"/>
      <c r="P118" s="160"/>
      <c r="Q118" s="160"/>
      <c r="R118" s="1" t="s">
        <v>137</v>
      </c>
      <c r="S118" s="1"/>
      <c r="T118" s="1"/>
      <c r="U118" s="1"/>
      <c r="V118" s="1"/>
      <c r="W118" s="1"/>
      <c r="X118" s="1"/>
      <c r="Y118" s="1"/>
      <c r="Z118" s="1"/>
      <c r="AA118" s="160">
        <f>Data!E33</f>
        <v>1254</v>
      </c>
      <c r="AB118" s="160"/>
      <c r="AC118" s="160"/>
      <c r="AD118" s="160"/>
      <c r="AE118" s="160"/>
      <c r="AF118" s="1" t="s">
        <v>136</v>
      </c>
      <c r="AG118" s="1"/>
      <c r="AH118" s="1"/>
      <c r="AI118" s="160" t="str">
        <f>Data!J33</f>
        <v>25-04-2016</v>
      </c>
      <c r="AJ118" s="160"/>
      <c r="AK118" s="160"/>
      <c r="AL118" s="160"/>
      <c r="AM118" s="160"/>
      <c r="AN118" s="160"/>
    </row>
    <row r="119" spans="1:40" ht="19.5" customHeight="1">
      <c r="A119" s="32"/>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row>
    <row r="120" spans="1:40" ht="1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row>
    <row r="121" spans="1:40" ht="1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row>
    <row r="122" spans="1:40" ht="15">
      <c r="A122" s="31"/>
      <c r="B122" s="31"/>
      <c r="C122" s="31"/>
      <c r="D122" s="31"/>
      <c r="E122" s="31"/>
      <c r="F122" s="31"/>
      <c r="G122" s="31"/>
      <c r="H122" s="31"/>
      <c r="I122" s="31"/>
      <c r="J122" s="31"/>
      <c r="K122" s="31"/>
      <c r="L122" s="31"/>
      <c r="M122" s="31"/>
      <c r="N122" s="31"/>
      <c r="O122" s="31"/>
      <c r="P122" s="31"/>
      <c r="Q122" s="31"/>
      <c r="R122" s="31"/>
      <c r="S122" s="31"/>
      <c r="T122" s="31"/>
      <c r="U122" s="31"/>
      <c r="V122" s="121" t="s">
        <v>142</v>
      </c>
      <c r="W122" s="121"/>
      <c r="X122" s="121"/>
      <c r="Y122" s="121"/>
      <c r="Z122" s="121"/>
      <c r="AA122" s="121"/>
      <c r="AB122" s="121"/>
      <c r="AC122" s="121"/>
      <c r="AD122" s="121"/>
      <c r="AE122" s="121"/>
      <c r="AF122" s="121"/>
      <c r="AG122" s="121"/>
      <c r="AH122" s="121"/>
      <c r="AI122" s="121"/>
      <c r="AJ122" s="121"/>
      <c r="AK122" s="121"/>
      <c r="AL122" s="121"/>
      <c r="AM122" s="121"/>
      <c r="AN122" s="31"/>
    </row>
    <row r="123" spans="1:40" ht="15">
      <c r="A123" s="31"/>
      <c r="B123" s="31"/>
      <c r="C123" s="31"/>
      <c r="D123" s="31"/>
      <c r="E123" s="31"/>
      <c r="F123" s="31"/>
      <c r="G123" s="31"/>
      <c r="H123" s="31"/>
      <c r="I123" s="31"/>
      <c r="J123" s="31"/>
      <c r="K123" s="31"/>
      <c r="L123" s="31"/>
      <c r="M123" s="31"/>
      <c r="N123" s="31"/>
      <c r="O123" s="31"/>
      <c r="P123" s="31"/>
      <c r="Q123" s="31"/>
      <c r="R123" s="31"/>
      <c r="S123" s="31"/>
      <c r="T123" s="31"/>
      <c r="U123" s="31"/>
      <c r="V123" s="121" t="s">
        <v>141</v>
      </c>
      <c r="W123" s="121"/>
      <c r="X123" s="121"/>
      <c r="Y123" s="121"/>
      <c r="Z123" s="121"/>
      <c r="AA123" s="121"/>
      <c r="AB123" s="121"/>
      <c r="AC123" s="121"/>
      <c r="AD123" s="121"/>
      <c r="AE123" s="121"/>
      <c r="AF123" s="121"/>
      <c r="AG123" s="121"/>
      <c r="AH123" s="121"/>
      <c r="AI123" s="121"/>
      <c r="AJ123" s="121"/>
      <c r="AK123" s="121"/>
      <c r="AL123" s="121"/>
      <c r="AM123" s="121"/>
      <c r="AN123" s="31"/>
    </row>
    <row r="124" spans="1:40" ht="15" customHeight="1">
      <c r="A124" t="s">
        <v>13</v>
      </c>
      <c r="E124" s="138"/>
      <c r="F124" s="138"/>
      <c r="G124" s="138"/>
      <c r="H124" s="138"/>
      <c r="I124" s="138"/>
      <c r="J124" s="138"/>
      <c r="K124" s="138"/>
      <c r="L124" s="138"/>
      <c r="M124" s="138"/>
      <c r="N124" s="138"/>
      <c r="O124" s="138"/>
      <c r="P124" s="138"/>
      <c r="Q124" s="138"/>
      <c r="V124" s="122" t="s">
        <v>143</v>
      </c>
      <c r="W124" s="122"/>
      <c r="X124" s="122"/>
      <c r="Y124" s="122"/>
      <c r="Z124" s="122"/>
      <c r="AA124" s="122"/>
      <c r="AB124" s="122"/>
      <c r="AC124" s="122"/>
      <c r="AD124" s="122"/>
      <c r="AE124" s="122"/>
      <c r="AF124" s="122"/>
      <c r="AG124" s="122"/>
      <c r="AH124" s="122"/>
      <c r="AI124" s="122"/>
      <c r="AJ124" s="122"/>
      <c r="AK124" s="122"/>
      <c r="AL124" s="122"/>
      <c r="AM124" s="122"/>
      <c r="AN124" s="122"/>
    </row>
    <row r="125" spans="1:40" ht="15">
      <c r="A125" t="s">
        <v>12</v>
      </c>
      <c r="E125" s="138"/>
      <c r="F125" s="138"/>
      <c r="G125" s="138"/>
      <c r="H125" s="138"/>
      <c r="I125" s="138"/>
      <c r="J125" s="138"/>
      <c r="K125" s="138"/>
      <c r="L125" s="138"/>
      <c r="M125" s="138"/>
      <c r="N125" s="138"/>
      <c r="O125" s="138"/>
      <c r="P125" s="138"/>
      <c r="Q125" s="138"/>
      <c r="V125" s="122"/>
      <c r="W125" s="122"/>
      <c r="X125" s="122"/>
      <c r="Y125" s="122"/>
      <c r="Z125" s="122"/>
      <c r="AA125" s="122"/>
      <c r="AB125" s="122"/>
      <c r="AC125" s="122"/>
      <c r="AD125" s="122"/>
      <c r="AE125" s="122"/>
      <c r="AF125" s="122"/>
      <c r="AG125" s="122"/>
      <c r="AH125" s="122"/>
      <c r="AI125" s="122"/>
      <c r="AJ125" s="122"/>
      <c r="AK125" s="122"/>
      <c r="AL125" s="122"/>
      <c r="AM125" s="122"/>
      <c r="AN125" s="122"/>
    </row>
    <row r="126" spans="22:40" ht="15">
      <c r="V126" s="122"/>
      <c r="W126" s="122"/>
      <c r="X126" s="122"/>
      <c r="Y126" s="122"/>
      <c r="Z126" s="122"/>
      <c r="AA126" s="122"/>
      <c r="AB126" s="122"/>
      <c r="AC126" s="122"/>
      <c r="AD126" s="122"/>
      <c r="AE126" s="122"/>
      <c r="AF126" s="122"/>
      <c r="AG126" s="122"/>
      <c r="AH126" s="122"/>
      <c r="AI126" s="122"/>
      <c r="AJ126" s="122"/>
      <c r="AK126" s="122"/>
      <c r="AL126" s="122"/>
      <c r="AM126" s="122"/>
      <c r="AN126" s="122"/>
    </row>
    <row r="128" ht="15">
      <c r="W128" t="s">
        <v>144</v>
      </c>
    </row>
    <row r="130" ht="15">
      <c r="W130" t="s">
        <v>145</v>
      </c>
    </row>
    <row r="132" ht="15">
      <c r="C132" t="s">
        <v>146</v>
      </c>
    </row>
    <row r="133" spans="1:40" ht="15">
      <c r="A133" s="123" t="s">
        <v>147</v>
      </c>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5"/>
    </row>
    <row r="134" spans="1:40" ht="15">
      <c r="A134" s="6"/>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7"/>
    </row>
    <row r="135" spans="1:40" ht="15">
      <c r="A135" s="6"/>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7"/>
    </row>
    <row r="136" spans="1:40" ht="15">
      <c r="A136" s="6"/>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7"/>
    </row>
    <row r="137" spans="1:40" ht="15">
      <c r="A137" s="6"/>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7"/>
    </row>
    <row r="138" spans="1:40" ht="15">
      <c r="A138" s="6"/>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7"/>
    </row>
    <row r="139" spans="1:40" ht="15">
      <c r="A139" s="6"/>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7"/>
    </row>
    <row r="140" spans="1:40" ht="15">
      <c r="A140" s="6"/>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7"/>
    </row>
    <row r="141" spans="1:40" ht="15">
      <c r="A141" s="6"/>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7"/>
    </row>
    <row r="142" spans="1:40" ht="15">
      <c r="A142" s="6"/>
      <c r="B142" s="4"/>
      <c r="C142" s="4"/>
      <c r="D142" s="4"/>
      <c r="E142" s="4"/>
      <c r="F142" s="4"/>
      <c r="G142" s="4"/>
      <c r="H142" s="4"/>
      <c r="I142" s="4"/>
      <c r="J142" s="4"/>
      <c r="K142" s="4"/>
      <c r="L142" s="4"/>
      <c r="M142" s="4"/>
      <c r="N142" s="4"/>
      <c r="P142" s="4"/>
      <c r="Q142" s="4"/>
      <c r="R142" s="4"/>
      <c r="S142" s="4"/>
      <c r="T142" s="4"/>
      <c r="U142" s="4"/>
      <c r="V142" s="4"/>
      <c r="W142" s="4"/>
      <c r="X142" s="4"/>
      <c r="Y142" s="4"/>
      <c r="Z142" s="4"/>
      <c r="AA142" s="4"/>
      <c r="AB142" s="4"/>
      <c r="AC142" s="4"/>
      <c r="AD142" s="4"/>
      <c r="AE142" s="4"/>
      <c r="AF142" s="4"/>
      <c r="AH142" s="4"/>
      <c r="AI142" s="4"/>
      <c r="AJ142" s="4"/>
      <c r="AK142" s="4"/>
      <c r="AL142" s="4"/>
      <c r="AM142" s="4"/>
      <c r="AN142" s="7"/>
    </row>
    <row r="143" spans="1:40" ht="15">
      <c r="A143" s="8"/>
      <c r="B143" s="3"/>
      <c r="C143" s="3"/>
      <c r="D143" s="3"/>
      <c r="E143" s="3"/>
      <c r="F143" s="3"/>
      <c r="G143" s="3"/>
      <c r="H143" s="3"/>
      <c r="I143" s="3"/>
      <c r="J143" s="3"/>
      <c r="K143" s="3"/>
      <c r="L143" s="3"/>
      <c r="M143" s="3"/>
      <c r="N143" s="3"/>
      <c r="O143" s="3" t="s">
        <v>148</v>
      </c>
      <c r="P143" s="3"/>
      <c r="Q143" s="3"/>
      <c r="R143" s="3"/>
      <c r="S143" s="3"/>
      <c r="T143" s="3"/>
      <c r="U143" s="3"/>
      <c r="V143" s="3"/>
      <c r="W143" s="3"/>
      <c r="X143" s="3"/>
      <c r="Y143" s="3"/>
      <c r="Z143" s="3"/>
      <c r="AA143" s="3"/>
      <c r="AB143" s="3"/>
      <c r="AC143" s="3"/>
      <c r="AD143" s="3"/>
      <c r="AE143" s="3"/>
      <c r="AF143" s="3"/>
      <c r="AG143" s="3" t="s">
        <v>149</v>
      </c>
      <c r="AH143" s="3"/>
      <c r="AI143" s="3"/>
      <c r="AJ143" s="3"/>
      <c r="AK143" s="3"/>
      <c r="AL143" s="3"/>
      <c r="AM143" s="3"/>
      <c r="AN143" s="9"/>
    </row>
  </sheetData>
  <sheetProtection password="CF9E" sheet="1" objects="1" scenarios="1" selectLockedCells="1"/>
  <mergeCells count="123">
    <mergeCell ref="A99:AN99"/>
    <mergeCell ref="AK82:AN82"/>
    <mergeCell ref="Q94:AB94"/>
    <mergeCell ref="O69:T69"/>
    <mergeCell ref="U69:X69"/>
    <mergeCell ref="AA69:AF69"/>
    <mergeCell ref="Q84:T84"/>
    <mergeCell ref="A116:AN116"/>
    <mergeCell ref="Q86:X86"/>
    <mergeCell ref="AA86:AG86"/>
    <mergeCell ref="AG69:AJ69"/>
    <mergeCell ref="AE79:AG79"/>
    <mergeCell ref="AJ79:AL79"/>
    <mergeCell ref="AM79:AN79"/>
    <mergeCell ref="AI118:AN118"/>
    <mergeCell ref="N118:Q118"/>
    <mergeCell ref="A118:H118"/>
    <mergeCell ref="A117:F117"/>
    <mergeCell ref="AA118:AE118"/>
    <mergeCell ref="A101:AN109"/>
    <mergeCell ref="AA111:AK111"/>
    <mergeCell ref="A113:AN113"/>
    <mergeCell ref="A115:AN115"/>
    <mergeCell ref="G117:I117"/>
    <mergeCell ref="J117:O117"/>
    <mergeCell ref="AA46:AK46"/>
    <mergeCell ref="AL46:AN46"/>
    <mergeCell ref="AE54:AG54"/>
    <mergeCell ref="AH54:AI54"/>
    <mergeCell ref="AJ54:AL54"/>
    <mergeCell ref="AM54:AN54"/>
    <mergeCell ref="U52:X52"/>
    <mergeCell ref="AA52:AF52"/>
    <mergeCell ref="AG52:AJ52"/>
    <mergeCell ref="Y50:Z50"/>
    <mergeCell ref="AA50:AK50"/>
    <mergeCell ref="AL50:AN50"/>
    <mergeCell ref="AL49:AN49"/>
    <mergeCell ref="AL48:AN48"/>
    <mergeCell ref="AA49:AK49"/>
    <mergeCell ref="A9:AN9"/>
    <mergeCell ref="A11:AN11"/>
    <mergeCell ref="A13:AN13"/>
    <mergeCell ref="A17:AN17"/>
    <mergeCell ref="AC39:AD39"/>
    <mergeCell ref="AE39:AF39"/>
    <mergeCell ref="AG39:AH39"/>
    <mergeCell ref="AI39:AJ39"/>
    <mergeCell ref="AG36:AH36"/>
    <mergeCell ref="AI36:AJ36"/>
    <mergeCell ref="F19:L19"/>
    <mergeCell ref="AE15:AN15"/>
    <mergeCell ref="AI19:AN19"/>
    <mergeCell ref="A47:B47"/>
    <mergeCell ref="C47:N47"/>
    <mergeCell ref="O47:X47"/>
    <mergeCell ref="Y47:Z47"/>
    <mergeCell ref="AA47:AK47"/>
    <mergeCell ref="C48:N48"/>
    <mergeCell ref="O48:X48"/>
    <mergeCell ref="Y48:Z48"/>
    <mergeCell ref="AA48:AK48"/>
    <mergeCell ref="C49:N49"/>
    <mergeCell ref="O49:X49"/>
    <mergeCell ref="Y49:Z49"/>
    <mergeCell ref="O67:T67"/>
    <mergeCell ref="U67:X67"/>
    <mergeCell ref="AA67:AF67"/>
    <mergeCell ref="AG67:AJ67"/>
    <mergeCell ref="A48:B48"/>
    <mergeCell ref="A49:B49"/>
    <mergeCell ref="A50:B50"/>
    <mergeCell ref="O52:T52"/>
    <mergeCell ref="O63:T63"/>
    <mergeCell ref="U63:X63"/>
    <mergeCell ref="AA63:AF63"/>
    <mergeCell ref="AG63:AJ63"/>
    <mergeCell ref="O65:T65"/>
    <mergeCell ref="U65:X65"/>
    <mergeCell ref="AA65:AF65"/>
    <mergeCell ref="AG65:AJ65"/>
    <mergeCell ref="Y44:Z44"/>
    <mergeCell ref="C44:N44"/>
    <mergeCell ref="J36:N36"/>
    <mergeCell ref="O36:T36"/>
    <mergeCell ref="U36:Y36"/>
    <mergeCell ref="Z36:AD36"/>
    <mergeCell ref="U39:Z39"/>
    <mergeCell ref="AM22:AN22"/>
    <mergeCell ref="AM23:AN23"/>
    <mergeCell ref="AJ23:AL23"/>
    <mergeCell ref="AK36:AL36"/>
    <mergeCell ref="AM36:AN36"/>
    <mergeCell ref="AC38:AJ38"/>
    <mergeCell ref="I41:R41"/>
    <mergeCell ref="Z41:AN41"/>
    <mergeCell ref="AL44:AN44"/>
    <mergeCell ref="AA44:AK44"/>
    <mergeCell ref="O44:X44"/>
    <mergeCell ref="A44:B44"/>
    <mergeCell ref="V123:AM123"/>
    <mergeCell ref="V122:AM122"/>
    <mergeCell ref="V124:AN126"/>
    <mergeCell ref="A133:AN133"/>
    <mergeCell ref="W71:AN77"/>
    <mergeCell ref="Q90:AN90"/>
    <mergeCell ref="E124:Q124"/>
    <mergeCell ref="E125:Q125"/>
    <mergeCell ref="AL47:AN47"/>
    <mergeCell ref="A45:B45"/>
    <mergeCell ref="A46:B46"/>
    <mergeCell ref="C46:N46"/>
    <mergeCell ref="O46:X46"/>
    <mergeCell ref="Y46:Z46"/>
    <mergeCell ref="O45:X45"/>
    <mergeCell ref="Y45:Z45"/>
    <mergeCell ref="AA45:AK45"/>
    <mergeCell ref="AL45:AN45"/>
    <mergeCell ref="C45:N45"/>
    <mergeCell ref="G56:AN60"/>
    <mergeCell ref="AH79:AI79"/>
    <mergeCell ref="C50:N50"/>
    <mergeCell ref="O50:X50"/>
  </mergeCells>
  <printOptions/>
  <pageMargins left="0.7" right="0.7" top="0.67" bottom="0.53" header="0.3" footer="0.3"/>
  <pageSetup horizontalDpi="600" verticalDpi="600" orientation="portrait" r:id="rId2"/>
  <rowBreaks count="2" manualBreakCount="2">
    <brk id="53" max="255" man="1"/>
    <brk id="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2018-07-07T17:17:23Z</dcterms:modified>
  <cp:category/>
  <cp:version/>
  <cp:contentType/>
  <cp:contentStatus/>
</cp:coreProperties>
</file>